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9" yWindow="79" windowWidth="17555" windowHeight="10918" tabRatio="1000" activeTab="2"/>
  </bookViews>
  <sheets>
    <sheet name="Boys" sheetId="1" r:id="rId1"/>
    <sheet name="Adult" sheetId="2" r:id="rId2"/>
    <sheet name="Outings" sheetId="3" r:id="rId3"/>
    <sheet name="Service" sheetId="4" r:id="rId4"/>
  </sheets>
  <definedNames>
    <definedName name="_xlnm.Print_Area" localSheetId="1">'Adult'!$A$2:$Q$51</definedName>
    <definedName name="_xlnm.Print_Area" localSheetId="0">'Boys'!$A$2:$T$53</definedName>
    <definedName name="_xlnm.Print_Titles" localSheetId="2">'Outings'!$1:$2</definedName>
    <definedName name="TABLE_1">'Boys'!#REF!</definedName>
    <definedName name="TABLE_10_1">'Boys'!#REF!</definedName>
    <definedName name="TABLE_11_1">'Boys'!#REF!</definedName>
    <definedName name="TABLE_12_1">'Boys'!#REF!</definedName>
    <definedName name="TABLE_13_1">'Boys'!#REF!</definedName>
    <definedName name="TABLE_14_1">'Boys'!#REF!</definedName>
    <definedName name="TABLE_15_1">'Boys'!#REF!</definedName>
    <definedName name="TABLE_16_1">'Boys'!#REF!</definedName>
    <definedName name="TABLE_17_1">'Boys'!#REF!</definedName>
    <definedName name="TABLE_18_1">'Boys'!#REF!</definedName>
    <definedName name="TABLE_2_1">'Boys'!#REF!</definedName>
    <definedName name="TABLE_3_1">'Boys'!#REF!</definedName>
    <definedName name="TABLE_4_1">'Boys'!#REF!</definedName>
    <definedName name="TABLE_5_1">'Boys'!#REF!</definedName>
    <definedName name="TABLE_6_1">'Boys'!#REF!</definedName>
    <definedName name="TABLE_7_1">'Boys'!#REF!</definedName>
    <definedName name="TABLE_8_1">'Boys'!#REF!</definedName>
    <definedName name="TABLE_9_1">'Boys'!#REF!</definedName>
  </definedNames>
  <calcPr fullCalcOnLoad="1"/>
</workbook>
</file>

<file path=xl/sharedStrings.xml><?xml version="1.0" encoding="utf-8"?>
<sst xmlns="http://schemas.openxmlformats.org/spreadsheetml/2006/main" count="1053" uniqueCount="556">
  <si>
    <t>SCOUT</t>
  </si>
  <si>
    <t xml:space="preserve">Patrol </t>
  </si>
  <si>
    <t>Total Each Scout</t>
  </si>
  <si>
    <t>WEDGWOOD TROOP 166 BOY SCOUTS OF AMERICA 2007 HIKE ATTENDANCE</t>
  </si>
  <si>
    <t>No. of Outings Attended</t>
  </si>
  <si>
    <t>Total Nights</t>
  </si>
  <si>
    <t>Penrose Point</t>
  </si>
  <si>
    <t>Camporee</t>
  </si>
  <si>
    <t>Camp Parsons</t>
  </si>
  <si>
    <t>#</t>
  </si>
  <si>
    <t>Scout</t>
  </si>
  <si>
    <t>Possible Nights -&gt;</t>
  </si>
  <si>
    <t>ABERG, NATHAN A.</t>
  </si>
  <si>
    <t>BD</t>
  </si>
  <si>
    <t>BOWMAN, NED T.</t>
  </si>
  <si>
    <t>HB</t>
  </si>
  <si>
    <t>CLARK, COLE S.</t>
  </si>
  <si>
    <t>WC</t>
  </si>
  <si>
    <t>CLARK, ERIC</t>
  </si>
  <si>
    <t xml:space="preserve">ST </t>
  </si>
  <si>
    <t>COLLIGAN, TOMMY H.</t>
  </si>
  <si>
    <t>DM</t>
  </si>
  <si>
    <t>FAIRCHILD, EVIN D.</t>
  </si>
  <si>
    <t>FINLON, STEPHEN A.</t>
  </si>
  <si>
    <t>HARTMAN, MATHEW</t>
  </si>
  <si>
    <t>HOLLOWELL, DANIEL</t>
  </si>
  <si>
    <t>HOWSON, CHRISTOPHER</t>
  </si>
  <si>
    <t>JAMES, OWEN</t>
  </si>
  <si>
    <t>JOHNSON, CONNOR M.</t>
  </si>
  <si>
    <t>McCURRY, IAN M.</t>
  </si>
  <si>
    <t>MEDEN, ALEC M.</t>
  </si>
  <si>
    <t>MILLMAN, CHRISTOPHER</t>
  </si>
  <si>
    <t>O'BRIEN, EDWARD (TEDDY)</t>
  </si>
  <si>
    <t xml:space="preserve">PICKARD, TED  </t>
  </si>
  <si>
    <t>PIERCE-RAISON, GAIGE R.</t>
  </si>
  <si>
    <t>PRINS, PETER-JOEL N.</t>
  </si>
  <si>
    <t>RADZIWANOWICZ, BRIAN</t>
  </si>
  <si>
    <t>ROBINSON, TREVOR L.</t>
  </si>
  <si>
    <t>SCHAFER, MAX</t>
  </si>
  <si>
    <t>SCHENDEL, KEITH</t>
  </si>
  <si>
    <t>SKALBANIA, STEFAN</t>
  </si>
  <si>
    <t>STECKLER, MICHAEL C. JR.</t>
  </si>
  <si>
    <t>Attendees</t>
  </si>
  <si>
    <t xml:space="preserve"> % Active Members</t>
  </si>
  <si>
    <t>Members earning 10 Days &amp; Nights</t>
  </si>
  <si>
    <t>Active Members 10 Days &amp; Nights</t>
  </si>
  <si>
    <t>Members earning 20 Days &amp; Nights</t>
  </si>
  <si>
    <t>Active Members 20 Days &amp; Nights</t>
  </si>
  <si>
    <t>HB:  HELLBENDER PATROL</t>
  </si>
  <si>
    <t>BD:  BULLDOG PATROL</t>
  </si>
  <si>
    <t>DM:  DaMOOSE PATROL</t>
  </si>
  <si>
    <t>WC: WOOD CHUCKS AKA  NEW BOY PATROL</t>
  </si>
  <si>
    <t xml:space="preserve">IA:  INACTIVE MEMBER </t>
  </si>
  <si>
    <t>PHONE
Parent @ Work</t>
  </si>
  <si>
    <t>PHONE
@ Home</t>
  </si>
  <si>
    <t>Adult Leadership</t>
  </si>
  <si>
    <t>Other Activities</t>
  </si>
  <si>
    <t>Jan</t>
  </si>
  <si>
    <t>Feb</t>
  </si>
  <si>
    <t>Mar</t>
  </si>
  <si>
    <t>Apr</t>
  </si>
  <si>
    <t>May camporee</t>
  </si>
  <si>
    <t>Jun</t>
  </si>
  <si>
    <t>Jul</t>
  </si>
  <si>
    <t>Aug Long</t>
  </si>
  <si>
    <t>Sept</t>
  </si>
  <si>
    <t>Oct</t>
  </si>
  <si>
    <t>Nov</t>
  </si>
  <si>
    <t>Dec</t>
  </si>
  <si>
    <t>206-523-6296</t>
  </si>
  <si>
    <t>GEORGIA LINDQUIST &amp; PETER ABERG</t>
  </si>
  <si>
    <t>206-365-5987</t>
  </si>
  <si>
    <t>Bowman, MARY P. &amp; THOMAS A.</t>
  </si>
  <si>
    <t>206-365-1749</t>
  </si>
  <si>
    <t>Asst ScoutMaster</t>
  </si>
  <si>
    <t>206-523-1999</t>
  </si>
  <si>
    <t>Clark, JULIE &amp; CHANE</t>
  </si>
  <si>
    <t>206-524-6063</t>
  </si>
  <si>
    <t>Clark, Mike &amp; HENDRICKSON Kris</t>
  </si>
  <si>
    <t>Outdoor Committee Chair</t>
  </si>
  <si>
    <t>206-328-6478</t>
  </si>
  <si>
    <t>Colligan, Tommy</t>
  </si>
  <si>
    <t>Susan &amp; Thomas Colligan</t>
  </si>
  <si>
    <t>FAIRCHILD, EVIN</t>
  </si>
  <si>
    <t>Eric Fairchild</t>
  </si>
  <si>
    <t>206-985-7880</t>
  </si>
  <si>
    <t xml:space="preserve">FINLON, LAURA &amp; MATTHEW </t>
  </si>
  <si>
    <t>206-522-1185</t>
  </si>
  <si>
    <t>Howson, PATSY &amp; BRIAN</t>
  </si>
  <si>
    <t xml:space="preserve">206-525-2977 </t>
  </si>
  <si>
    <t>206-517-5417</t>
  </si>
  <si>
    <t xml:space="preserve">JOHNSON, KENNETH M. </t>
  </si>
  <si>
    <t>206-522-9755</t>
  </si>
  <si>
    <t>206-526-8579</t>
  </si>
  <si>
    <t>PATTY JANE &amp; SCOTT MEDEN</t>
  </si>
  <si>
    <t xml:space="preserve"> </t>
  </si>
  <si>
    <t>206-361-7389</t>
  </si>
  <si>
    <t>Millman, SHEILA &amp; EDWARD</t>
  </si>
  <si>
    <t>Advancement Chair</t>
  </si>
  <si>
    <t>206-523-1235</t>
  </si>
  <si>
    <t>O'BRIEN, EDWARD</t>
  </si>
  <si>
    <t>DAVID O'BRIEN</t>
  </si>
  <si>
    <t>322-7856</t>
  </si>
  <si>
    <t>Pickard, Nick &amp; Will</t>
  </si>
  <si>
    <t>Pickard, William &amp; Jan Murphy
206-849-7039</t>
  </si>
  <si>
    <t>206-419-4005</t>
  </si>
  <si>
    <t>RAISON, KEVIN THOMAS</t>
  </si>
  <si>
    <t>206-522-0247</t>
  </si>
  <si>
    <t>Prins, RALPH NICHOLS</t>
  </si>
  <si>
    <t>206-525-9021</t>
  </si>
  <si>
    <t>RADZIWANOWICZ, Brian</t>
  </si>
  <si>
    <t>206-362-1293</t>
  </si>
  <si>
    <t>Robinson, LINDA A. &amp; WALTER L.</t>
  </si>
  <si>
    <t>206-527-1768</t>
  </si>
  <si>
    <t>Schafer, Max</t>
  </si>
  <si>
    <t>Eileen De Armon</t>
  </si>
  <si>
    <t>206-526-0395</t>
  </si>
  <si>
    <t>SKALBANIA, SONJA &amp; RICHARD</t>
  </si>
  <si>
    <t>Compost Sale Chair</t>
  </si>
  <si>
    <t>206-523-6685</t>
  </si>
  <si>
    <t>Steckler, Michael</t>
  </si>
  <si>
    <t>Pamela &amp; Michael Steckler</t>
  </si>
  <si>
    <t>ScoutMaster</t>
  </si>
  <si>
    <t>Montgomery, Bill</t>
  </si>
  <si>
    <t>SHC+2</t>
  </si>
  <si>
    <t>KEY</t>
  </si>
  <si>
    <t>S=Outing Sponsor</t>
  </si>
  <si>
    <t>1=One-way Transportation</t>
  </si>
  <si>
    <t>2=Two-way Transportation</t>
  </si>
  <si>
    <t>C=Camped with boys</t>
  </si>
  <si>
    <t>xx</t>
  </si>
  <si>
    <t>H=Hiked with boys</t>
  </si>
  <si>
    <t>T=Telephone Tree</t>
  </si>
  <si>
    <t>526-5245</t>
  </si>
  <si>
    <t>Free, Jay</t>
  </si>
  <si>
    <t>Corker, Carolyn &amp; Robert</t>
  </si>
  <si>
    <t>525-0317</t>
  </si>
  <si>
    <t>Hawthorne, Joshua</t>
  </si>
  <si>
    <t>Hawthorne, Gene</t>
  </si>
  <si>
    <t>729-6988</t>
  </si>
  <si>
    <t>Liu, Yi</t>
  </si>
  <si>
    <t>Liu, Haisheng Liu &amp; Yu</t>
  </si>
  <si>
    <t>524-6508</t>
  </si>
  <si>
    <t>MacLaren, Neil</t>
  </si>
  <si>
    <t>MacLaren, Darcey &amp; Lee</t>
  </si>
  <si>
    <t>Start</t>
  </si>
  <si>
    <t>End</t>
  </si>
  <si>
    <t>Destination</t>
  </si>
  <si>
    <t>Sponsor</t>
  </si>
  <si>
    <t>Baker Lake</t>
  </si>
  <si>
    <t>Hike</t>
  </si>
  <si>
    <t>Kevin O'Connor</t>
  </si>
  <si>
    <t>Pete Lake</t>
  </si>
  <si>
    <t>Service Project</t>
  </si>
  <si>
    <t>Bill Montgomery</t>
  </si>
  <si>
    <t>Buck Creek</t>
  </si>
  <si>
    <t>Winter Camp</t>
  </si>
  <si>
    <t>Alan Seamster</t>
  </si>
  <si>
    <t>Ramblewood</t>
  </si>
  <si>
    <t>Paradise Snow Camp</t>
  </si>
  <si>
    <t>Frank Cartwright</t>
  </si>
  <si>
    <t>Yakima River</t>
  </si>
  <si>
    <t>Prahlad Ayengar</t>
  </si>
  <si>
    <t>Necklace Valley Trail</t>
  </si>
  <si>
    <t>Deane Bell</t>
  </si>
  <si>
    <t>Summer Camp</t>
  </si>
  <si>
    <t>Upper Lake Roosevelt</t>
  </si>
  <si>
    <t>Long term:Canoe</t>
  </si>
  <si>
    <t>Lena Lake</t>
  </si>
  <si>
    <t>Jim Hanson</t>
  </si>
  <si>
    <t>Watson Lakes (turned around)</t>
  </si>
  <si>
    <t>Cooper Lake</t>
  </si>
  <si>
    <t>Annette Tobin</t>
  </si>
  <si>
    <t>Deception Pass State Park</t>
  </si>
  <si>
    <t>Fort Casey</t>
  </si>
  <si>
    <t>Camano Island</t>
  </si>
  <si>
    <t>Bicycles</t>
  </si>
  <si>
    <t>Whidbey Island NAS</t>
  </si>
  <si>
    <t>Pioneer Post on Dabob Bay</t>
  </si>
  <si>
    <t>New Boy Hike</t>
  </si>
  <si>
    <t>Dusty Lake</t>
  </si>
  <si>
    <t>Ron Maxum</t>
  </si>
  <si>
    <t>Cape Alava to Rialto Beach</t>
  </si>
  <si>
    <t>Long Term:Hike</t>
  </si>
  <si>
    <t>Elwa River (Whiskey Bend to Quinault)</t>
  </si>
  <si>
    <t>Malcolm Taran</t>
  </si>
  <si>
    <t>Malachite/Cooper Lake</t>
  </si>
  <si>
    <t xml:space="preserve">Teanaway </t>
  </si>
  <si>
    <t>Fort Ebey</t>
  </si>
  <si>
    <t>Linda Sheehan</t>
  </si>
  <si>
    <t>Camp Brinkley</t>
  </si>
  <si>
    <t>Millersylvania ELC</t>
  </si>
  <si>
    <t>Bill Pickard</t>
  </si>
  <si>
    <t>Buck Creek Camp</t>
  </si>
  <si>
    <t>Peterson Lake, Kanaskat-Palmer State Park</t>
  </si>
  <si>
    <t>Tree Planting: Service Project</t>
  </si>
  <si>
    <t>South Whidbey State Park</t>
  </si>
  <si>
    <t>Near Camp Shepard</t>
  </si>
  <si>
    <t>Lake Dorothy</t>
  </si>
  <si>
    <t>CANCELLED:Boulder Lake, Sultan Basin Rec. Area</t>
  </si>
  <si>
    <t>Lower Lake Roosevelt</t>
  </si>
  <si>
    <t>Merritt &amp; Lost Lake</t>
  </si>
  <si>
    <t>Spider Meadows/Watson Lk</t>
  </si>
  <si>
    <t>Elwa River</t>
  </si>
  <si>
    <t>Marya Silvernale</t>
  </si>
  <si>
    <t>CANCELLED:
Disneyland/Palm Springs</t>
  </si>
  <si>
    <t>Birch Bay</t>
  </si>
  <si>
    <t>Patricia Callaghan</t>
  </si>
  <si>
    <t>Orcas Island</t>
  </si>
  <si>
    <t>Leave No Trace-Parsons</t>
  </si>
  <si>
    <t>Training</t>
  </si>
  <si>
    <t>Linda Sheehan &amp; Marya Silvernale</t>
  </si>
  <si>
    <t>Thom Ikeda</t>
  </si>
  <si>
    <t>Diablo Lake/Skagit Canyon</t>
  </si>
  <si>
    <t>Pacific Crest Trail from Mt.Hood to Columbia River</t>
  </si>
  <si>
    <t>Long term: Hike</t>
  </si>
  <si>
    <t>Dave Hoff, Bill Pickard</t>
  </si>
  <si>
    <t>San Juan Islands AND
Canadian Gulf Islands</t>
  </si>
  <si>
    <t>Long term: Bicycle</t>
  </si>
  <si>
    <t>Kevin O'Connor, Deane Bell</t>
  </si>
  <si>
    <t>Lake Valhalla</t>
  </si>
  <si>
    <t>Blanca Lake</t>
  </si>
  <si>
    <t>Cresent Lake/Spruce Run</t>
  </si>
  <si>
    <t>Lewis &amp; Clark ELC</t>
  </si>
  <si>
    <t>Disneyland/Palm Springs</t>
  </si>
  <si>
    <t>Meany Winter Camp</t>
  </si>
  <si>
    <t>Fort Larabee State Park &amp;
5 Mile day hike</t>
  </si>
  <si>
    <t>Flaming Geyser ELC</t>
  </si>
  <si>
    <t xml:space="preserve">Camp </t>
  </si>
  <si>
    <t>Theo deVos</t>
  </si>
  <si>
    <t>St. Helens</t>
  </si>
  <si>
    <t>Sammish Slew/St. Edwards</t>
  </si>
  <si>
    <t>Canoe/Orienteering</t>
  </si>
  <si>
    <t>Wahtum Lake (Mt. Hood)</t>
  </si>
  <si>
    <t>Desolation Sound Canoe Trip</t>
  </si>
  <si>
    <t>Long term:
Canoe</t>
  </si>
  <si>
    <t>Goat Lake (MonteCristo Area)</t>
  </si>
  <si>
    <t>Ed Millman</t>
  </si>
  <si>
    <t>Owyhigh Lakes (Mt. Rainier)</t>
  </si>
  <si>
    <t>Meany Lodge</t>
  </si>
  <si>
    <t>Car Camp</t>
  </si>
  <si>
    <t>Robert Chandler</t>
  </si>
  <si>
    <t>Rasar State Park</t>
  </si>
  <si>
    <t>Ann Jackson</t>
  </si>
  <si>
    <t>Paradise Snowcamp</t>
  </si>
  <si>
    <t>Snow Cave Hike</t>
  </si>
  <si>
    <t>Yakima River Highline Trail</t>
  </si>
  <si>
    <t>Kingston Bike Trip</t>
  </si>
  <si>
    <t>Eileen Van Hollebeke</t>
  </si>
  <si>
    <t>Goat Lake @ Mt. Rainier</t>
  </si>
  <si>
    <t>Harts Pass to Canada</t>
  </si>
  <si>
    <t>Kendall Katwalk to Gravel Lake</t>
  </si>
  <si>
    <t>Carne Moutain</t>
  </si>
  <si>
    <t>Blake Island</t>
  </si>
  <si>
    <t>John Goudge</t>
  </si>
  <si>
    <t>Marya Silverdale</t>
  </si>
  <si>
    <t>1//2004</t>
  </si>
  <si>
    <t>Dash Point St. Park</t>
  </si>
  <si>
    <t>Patricia Goudge</t>
  </si>
  <si>
    <t>Meany Lodge Sonqualmie Pass</t>
  </si>
  <si>
    <t>Fire Mt. Mt. Vernon</t>
  </si>
  <si>
    <t>BSA:Leave no trace</t>
  </si>
  <si>
    <t>Lopez Island</t>
  </si>
  <si>
    <t>Ensign Ramch</t>
  </si>
  <si>
    <t>David Erickson</t>
  </si>
  <si>
    <t>Talapus Lake</t>
  </si>
  <si>
    <t>Carig Bruckshen</t>
  </si>
  <si>
    <t>Long term: canoe</t>
  </si>
  <si>
    <t>WashJam, Ft. Lewis</t>
  </si>
  <si>
    <t>Wa. Jamboree</t>
  </si>
  <si>
    <t>Trout Lake, Skykomish</t>
  </si>
  <si>
    <t>Penrose Point St. Park</t>
  </si>
  <si>
    <t>Ft. Ebay</t>
  </si>
  <si>
    <t>Victor Wang</t>
  </si>
  <si>
    <t>Camano Island St. Park</t>
  </si>
  <si>
    <t>Walter Robinson</t>
  </si>
  <si>
    <t>Lower Lena Lake</t>
  </si>
  <si>
    <t>Backpack</t>
  </si>
  <si>
    <t>Mike Clark</t>
  </si>
  <si>
    <t>Lt. Murray Wildlife Yakima</t>
  </si>
  <si>
    <t>Craig Bruckshen</t>
  </si>
  <si>
    <t>Eagle Creek Oregon</t>
  </si>
  <si>
    <t>New Boy Backpack</t>
  </si>
  <si>
    <t>Parsons</t>
  </si>
  <si>
    <t xml:space="preserve">Pacific Beach </t>
  </si>
  <si>
    <t>Long Term Hike</t>
  </si>
  <si>
    <t>Lake Eleanor Mt. Rainier</t>
  </si>
  <si>
    <t>10/152005</t>
  </si>
  <si>
    <t>Olympic Hot Springs Elwha cmpg</t>
  </si>
  <si>
    <t>Cedar River, Lions Camp.</t>
  </si>
  <si>
    <t>Bicycle Hike</t>
  </si>
  <si>
    <t>Larry Lowe</t>
  </si>
  <si>
    <t xml:space="preserve">Camp Parsons </t>
  </si>
  <si>
    <t>Camp Shepard</t>
  </si>
  <si>
    <t>Mt. Rainier</t>
  </si>
  <si>
    <t xml:space="preserve"> Igloo Building</t>
  </si>
  <si>
    <t>Racehorse creek Fossil hunt &amp; Raser St. Park</t>
  </si>
  <si>
    <t>GreyWolf River</t>
  </si>
  <si>
    <t xml:space="preserve">Brian Lenker         </t>
  </si>
  <si>
    <t>Camp Piggot</t>
  </si>
  <si>
    <t>canoe pratice</t>
  </si>
  <si>
    <t>Tom Bowman</t>
  </si>
  <si>
    <t>East Shore Lake Ross</t>
  </si>
  <si>
    <t>Chris McCurry</t>
  </si>
  <si>
    <t>July</t>
  </si>
  <si>
    <t>Prahlad</t>
  </si>
  <si>
    <t>Bowron Lakes</t>
  </si>
  <si>
    <t>50 mile Canoe</t>
  </si>
  <si>
    <t>Rachel lake</t>
  </si>
  <si>
    <t>Peshastin Pinnacles/Wenatchee Confluence statee park</t>
  </si>
  <si>
    <t>Fort Worden St. Park</t>
  </si>
  <si>
    <t>Camp Parsons Service Project</t>
  </si>
  <si>
    <t>Service project</t>
  </si>
  <si>
    <t>Mt. Rainier ELC Pack Forest</t>
  </si>
  <si>
    <t>Cabins</t>
  </si>
  <si>
    <t>Cathy Mentele &amp; Lin &amp; Walt Robinson</t>
  </si>
  <si>
    <t>Logde</t>
  </si>
  <si>
    <t>Dungeness River</t>
  </si>
  <si>
    <t>Pioneer Post Camporee Pract.</t>
  </si>
  <si>
    <t>Car Camp/Back pack</t>
  </si>
  <si>
    <t>Centennial Trail</t>
  </si>
  <si>
    <t>Bike Hike</t>
  </si>
  <si>
    <t>Len Radziwanowicz</t>
  </si>
  <si>
    <t>Olympic Na. Park New boy</t>
  </si>
  <si>
    <t>Tom Colligan</t>
  </si>
  <si>
    <t>Long term hike</t>
  </si>
  <si>
    <t>Hoh River, High Divide, Sol Duc</t>
  </si>
  <si>
    <t>Short Term Hike, Sol Duc</t>
  </si>
  <si>
    <t>Colchuck lake Leavenworth</t>
  </si>
  <si>
    <t>Heather Lake</t>
  </si>
  <si>
    <t>Ted O'Brien</t>
  </si>
  <si>
    <t>Green Mt. Hike</t>
  </si>
  <si>
    <t>Scenic Beach</t>
  </si>
  <si>
    <t>121/15/2007</t>
  </si>
  <si>
    <t>Peter Aberg</t>
  </si>
  <si>
    <t>Cornet Bay Deception Pass</t>
  </si>
  <si>
    <t>ELC</t>
  </si>
  <si>
    <t>M. Steckler</t>
  </si>
  <si>
    <t>Sonw Caves Stevens Pass</t>
  </si>
  <si>
    <t xml:space="preserve">Toughen up </t>
  </si>
  <si>
    <t>Bike Hike Seattle</t>
  </si>
  <si>
    <t>Scott Medan</t>
  </si>
  <si>
    <t>Olympic Discovery Trail</t>
  </si>
  <si>
    <t>Len Radz.</t>
  </si>
  <si>
    <t>Squim Bay St. Park</t>
  </si>
  <si>
    <t>car camp</t>
  </si>
  <si>
    <t>Lake Kapowsin</t>
  </si>
  <si>
    <t>Canoe Camp</t>
  </si>
  <si>
    <t>Long term outing</t>
  </si>
  <si>
    <t>Jon Funk</t>
  </si>
  <si>
    <t>Canoe Desolation Sound</t>
  </si>
  <si>
    <t>Watson Lake</t>
  </si>
  <si>
    <t>Service Hours</t>
  </si>
  <si>
    <t>Patrol/Position</t>
  </si>
  <si>
    <t>Parents</t>
  </si>
  <si>
    <t>HC+2</t>
  </si>
  <si>
    <t>Jerry James</t>
  </si>
  <si>
    <t>Hartmann, Matthew N.</t>
  </si>
  <si>
    <t>Patricia M. &amp; David S. Hartmann</t>
  </si>
  <si>
    <t>206-523-3295</t>
  </si>
  <si>
    <t>Hollowell, Daniel F.</t>
  </si>
  <si>
    <t>Roberta &amp; Bryan Hollowell</t>
  </si>
  <si>
    <t>206-525-6455</t>
  </si>
  <si>
    <t>Schendel, Keith G.</t>
  </si>
  <si>
    <t>Fionnuala Morrish &amp; Eric G. Schendel</t>
  </si>
  <si>
    <t>206-523-1165</t>
  </si>
  <si>
    <t>McCurry, SUE &amp; CHRIS</t>
  </si>
  <si>
    <t>LISA &amp; LEONARD RADZIWANOWICZ</t>
  </si>
  <si>
    <t>206-361-1899</t>
  </si>
  <si>
    <t>Chesterfield, Jacob</t>
  </si>
  <si>
    <t>CLARK CEYEL</t>
  </si>
  <si>
    <t>206-364-3223</t>
  </si>
  <si>
    <t>Diana &amp; Robert John Chesterfield</t>
  </si>
  <si>
    <t>CLARK, CEYEL</t>
  </si>
  <si>
    <t>Woodford, Aidan</t>
  </si>
  <si>
    <t>206-527-9140</t>
  </si>
  <si>
    <t>Monte Cristo</t>
  </si>
  <si>
    <t>D. Bowman</t>
  </si>
  <si>
    <t>Seaquest St. PARK</t>
  </si>
  <si>
    <t>D. O'Brien</t>
  </si>
  <si>
    <t>Camp</t>
  </si>
  <si>
    <t>Fort Flagler ELC</t>
  </si>
  <si>
    <t>T. Colligan</t>
  </si>
  <si>
    <t>Shaw Island</t>
  </si>
  <si>
    <t>bike hike</t>
  </si>
  <si>
    <t>L. RADZIWANOWICZ</t>
  </si>
  <si>
    <t>M. Clark</t>
  </si>
  <si>
    <t>Susan James</t>
  </si>
  <si>
    <t>LT Hike</t>
  </si>
  <si>
    <t>goat lake jackson wilderness</t>
  </si>
  <si>
    <t>seattle toughen up bike hike</t>
  </si>
  <si>
    <t>bike outing</t>
  </si>
  <si>
    <t>FAIRCHILD, BRIAN</t>
  </si>
  <si>
    <t>RAMALEY, PETER</t>
  </si>
  <si>
    <t>Eric Schendel</t>
  </si>
  <si>
    <t>Roberta Hollowell</t>
  </si>
  <si>
    <t xml:space="preserve">Lake Rossinger Canoe </t>
  </si>
  <si>
    <t>Canoe</t>
  </si>
  <si>
    <t>TBD</t>
  </si>
  <si>
    <t>Diablo lake, Stehekin, Cascade Pass</t>
  </si>
  <si>
    <t>Chane Clark</t>
  </si>
  <si>
    <t>Peter Ramaley</t>
  </si>
  <si>
    <t>kanasket palmer st park</t>
  </si>
  <si>
    <t>Adult Participation   2009</t>
  </si>
  <si>
    <t>Recuriting</t>
  </si>
  <si>
    <t>List Master</t>
  </si>
  <si>
    <t>206-909-9753</t>
  </si>
  <si>
    <t xml:space="preserve">Ayengar, Prahlad K. N.        </t>
  </si>
  <si>
    <t>Maxum, Ronald D.</t>
  </si>
  <si>
    <t>Chandler, Robert Douglas</t>
  </si>
  <si>
    <t>Steckler, Michael C.</t>
  </si>
  <si>
    <t>Li, William Albert</t>
  </si>
  <si>
    <t>Chandler Colin</t>
  </si>
  <si>
    <t>Ayengar, Shyam S.</t>
  </si>
  <si>
    <t>206-523-0072</t>
  </si>
  <si>
    <t>206-524-4040</t>
  </si>
  <si>
    <t>206-719-6065</t>
  </si>
  <si>
    <t>206-523-6587</t>
  </si>
  <si>
    <t>206-786-0885</t>
  </si>
  <si>
    <t>206-354-3518</t>
  </si>
  <si>
    <t>206-527-5195</t>
  </si>
  <si>
    <t>206-579-1128</t>
  </si>
  <si>
    <t>919-892-607969</t>
  </si>
  <si>
    <t>85-228203015</t>
  </si>
  <si>
    <t>Woodford, Anne</t>
  </si>
  <si>
    <t>S HC+2</t>
  </si>
  <si>
    <t>S</t>
  </si>
  <si>
    <t>KIRCHNER, SAM</t>
  </si>
  <si>
    <t>APR</t>
  </si>
  <si>
    <t>S+2</t>
  </si>
  <si>
    <t>HC+1</t>
  </si>
  <si>
    <t>+1</t>
  </si>
  <si>
    <t>Humes Ranch Elwha River</t>
  </si>
  <si>
    <t>Catherine L. &amp; Thomas K. Mentele</t>
  </si>
  <si>
    <t>206-367-4527</t>
  </si>
  <si>
    <t>Mentele, Kyle Thomas</t>
  </si>
  <si>
    <t>SKALBANIA, STEFAN and Sam</t>
  </si>
  <si>
    <t>Kirchner, Sam</t>
  </si>
  <si>
    <t>Dawn &amp; Mark Kirchner</t>
  </si>
  <si>
    <t>206-524-8317</t>
  </si>
  <si>
    <t>Stanley, Tevin Terrell</t>
  </si>
  <si>
    <t>206-818-0746</t>
  </si>
  <si>
    <t xml:space="preserve">Donna Xiao Dan Chen &amp; Hakim Ali </t>
  </si>
  <si>
    <t>11/15/209</t>
  </si>
  <si>
    <t xml:space="preserve">Car Camp </t>
  </si>
  <si>
    <t>Roberta Howellwell</t>
  </si>
  <si>
    <t>Bunk house</t>
  </si>
  <si>
    <t>Snow Caves Crystal Mt.</t>
  </si>
  <si>
    <t>Camano Isl State Park</t>
  </si>
  <si>
    <t>Dave Hartmann</t>
  </si>
  <si>
    <t>Lake Sammamish St. Park</t>
  </si>
  <si>
    <t>Wenatchee River Rafting</t>
  </si>
  <si>
    <t>LTH Lake Roosevelt</t>
  </si>
  <si>
    <t>canoe</t>
  </si>
  <si>
    <t>Merritt Lake</t>
  </si>
  <si>
    <t>Ralph Prins.</t>
  </si>
  <si>
    <t>HCS+2</t>
  </si>
  <si>
    <t>Linda Fairchild</t>
  </si>
  <si>
    <t>HC</t>
  </si>
  <si>
    <t>Sam Kirchner</t>
  </si>
  <si>
    <t>Colin Sheehan</t>
  </si>
  <si>
    <t>Kristian Neederkorn</t>
  </si>
  <si>
    <t>hc+2</t>
  </si>
  <si>
    <t>Toughen Up Bike Hike Centennial Trail</t>
  </si>
  <si>
    <t>Napier, Nick</t>
  </si>
  <si>
    <t>JAMES, OWAIN</t>
  </si>
  <si>
    <t>NAPIER, NICHOLAS</t>
  </si>
  <si>
    <t>STANLEY, TEVIN</t>
  </si>
  <si>
    <t>CHESTERFIELD, JACOB</t>
  </si>
  <si>
    <t>MENTELE, KYLE</t>
  </si>
  <si>
    <t xml:space="preserve">SKALBANIA, SAMUEL A. </t>
  </si>
  <si>
    <t xml:space="preserve">WOODFORD, AIDAN </t>
  </si>
  <si>
    <t>Total Scouts as of 12/31/09</t>
  </si>
  <si>
    <t># Active Members 12/31/09</t>
  </si>
  <si>
    <t>* Inactive, dropped, or aged out</t>
  </si>
  <si>
    <t>% of Troop attending at least ten nights</t>
  </si>
  <si>
    <t>% of active members attending at least ten nights</t>
  </si>
  <si>
    <t>MILLMAN, CHRIS</t>
  </si>
  <si>
    <t>David Ramaley</t>
  </si>
  <si>
    <t>206-363-5226</t>
  </si>
  <si>
    <t>Ramaley Peter</t>
  </si>
  <si>
    <t>Lake Roosevelt Canoe LTH</t>
  </si>
  <si>
    <t>Lake Sammamish Canoe</t>
  </si>
  <si>
    <t>Wanachee River Rafting</t>
  </si>
  <si>
    <t>Snow Caves Crystal MT.</t>
  </si>
  <si>
    <t>Toughen up bike Cent. Trail</t>
  </si>
  <si>
    <t>Bike Hike Camano St Park</t>
  </si>
  <si>
    <t>Fort Casey St. Park</t>
  </si>
  <si>
    <t>Anne Woodford</t>
  </si>
  <si>
    <t>Toughen Up Bike Hike St.Edwards State Park</t>
  </si>
  <si>
    <t>Bike Outing</t>
  </si>
  <si>
    <t>Mike Steckler</t>
  </si>
  <si>
    <t>Bike Hike - Iron Horse Trail - Lake Easton State Park</t>
  </si>
  <si>
    <t>Index, WA N. Fork Skykomish River</t>
  </si>
  <si>
    <t>David O'Brien</t>
  </si>
  <si>
    <t>Mt Baker Lodge</t>
  </si>
  <si>
    <t>Lodge</t>
  </si>
  <si>
    <t>Sequim, WA; Ramblewood ELC</t>
  </si>
  <si>
    <t xml:space="preserve">Birch Bay, S.P. </t>
  </si>
  <si>
    <t>Eileen DeArmon</t>
  </si>
  <si>
    <t>Larabee S.P.</t>
  </si>
  <si>
    <t>Dave Phelps</t>
  </si>
  <si>
    <t>Camporee, Ensign Ranch</t>
  </si>
  <si>
    <t>Dawn Kirchner</t>
  </si>
  <si>
    <t>Dungeness River, Camp Handy</t>
  </si>
  <si>
    <t>Lewis River, Giffort Pinchot NF</t>
  </si>
  <si>
    <t>Scott Meden</t>
  </si>
  <si>
    <t>Pasayten Wilderness Area</t>
  </si>
  <si>
    <t>Dave O'Brien</t>
  </si>
  <si>
    <t>Ashland Lakes</t>
  </si>
  <si>
    <t xml:space="preserve">Marcus Volke </t>
  </si>
  <si>
    <t>Snow Lake/Alpental Wilderness</t>
  </si>
  <si>
    <t>Fort Ebey, Whidbey Island</t>
  </si>
  <si>
    <t>Dan Klepac</t>
  </si>
  <si>
    <t xml:space="preserve">Pack Forest UW </t>
  </si>
  <si>
    <t>Steven's Pass, Snow Caves</t>
  </si>
  <si>
    <t>Kayak Point, Snohomish County</t>
  </si>
  <si>
    <t>Tony Grega</t>
  </si>
  <si>
    <t>Fay Bainbridge County Park</t>
  </si>
  <si>
    <t>Steve Johnson</t>
  </si>
  <si>
    <t>Ensign Ranch, Cle Elum</t>
  </si>
  <si>
    <t>Sue Colligan</t>
  </si>
  <si>
    <t>Camp/Canoe</t>
  </si>
  <si>
    <t>South Lake Roosevelt</t>
  </si>
  <si>
    <t>Long Term Canoe</t>
  </si>
  <si>
    <t>Backpacking</t>
  </si>
  <si>
    <t xml:space="preserve">Baker Lake,   Mt Baker </t>
  </si>
  <si>
    <t>Markus Volke</t>
  </si>
  <si>
    <t xml:space="preserve">Cooper Lake,  Cle Elum </t>
  </si>
  <si>
    <t>Jim Thompson</t>
  </si>
  <si>
    <t>Rasar State Park, Skagit River</t>
  </si>
  <si>
    <t>Car Camp – Winter Service Project</t>
  </si>
  <si>
    <t>Toni Grega</t>
  </si>
  <si>
    <t xml:space="preserve">Car Camp – Winter </t>
  </si>
  <si>
    <t>Andrew Gall</t>
  </si>
  <si>
    <t xml:space="preserve">Car Camp – Winter Lodge </t>
  </si>
  <si>
    <t xml:space="preserve">Meany Lodge - Winter Sports - Snoqualmie Pass </t>
  </si>
  <si>
    <t>Peter Krystad</t>
  </si>
  <si>
    <t>Umtanum Ridge, Lt Murray Wildlife - Ellensburg</t>
  </si>
  <si>
    <t xml:space="preserve">Bike Hike – Day  </t>
  </si>
  <si>
    <t>Burke Gilman Trail</t>
  </si>
  <si>
    <t>Bike Hike &amp; Camp</t>
  </si>
  <si>
    <t>Orcas Island; Moran State Park</t>
  </si>
  <si>
    <t>Camporee – Aurora District</t>
  </si>
  <si>
    <t>Ensign Ranch;  Cle Elum</t>
  </si>
  <si>
    <t>John Bolivar</t>
  </si>
  <si>
    <t>Backpacking – Survival Skills</t>
  </si>
  <si>
    <t>DNR or Private Lands</t>
  </si>
  <si>
    <t>Hoh River to Third Beach; (Olympic National Park) or Lena Lake</t>
  </si>
  <si>
    <t>Summer Troop Camp</t>
  </si>
  <si>
    <t xml:space="preserve">Prahlad Ayengar  </t>
  </si>
  <si>
    <t>Long Term Hike – 50 mile Backpack</t>
  </si>
  <si>
    <t xml:space="preserve">Longmire to Carbon River (Mt Rainer Natl Park);  or Lake Quinault to Dosewallips River (Olympic Natl Park) </t>
  </si>
  <si>
    <t xml:space="preserve">Blanca Lake;  Skykomish </t>
  </si>
  <si>
    <t>Edwin Godfrey</t>
  </si>
  <si>
    <t>Open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</si>
</sst>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[$€-2]\ #,##0.00_);[Red]\([$€-2]\ #,##0.00\)"/>
    <numFmt numFmtId="171" formatCode="[$-409]dddd\,\ mmmm\ dd\,\ yyyy"/>
    <numFmt numFmtId="172" formatCode="m/d/yyyy;@"/>
  </numFmts>
  <fonts count="55"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Geneva"/>
      <family val="2"/>
    </font>
    <font>
      <sz val="11"/>
      <name val="Georgia"/>
      <family val="1"/>
    </font>
    <font>
      <u val="single"/>
      <sz val="10"/>
      <name val="Times New Roman"/>
      <family val="1"/>
    </font>
    <font>
      <sz val="10"/>
      <color indexed="63"/>
      <name val="Arial Unicode M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1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164" fontId="6" fillId="34" borderId="0" xfId="0" applyNumberFormat="1" applyFont="1" applyFill="1" applyAlignment="1">
      <alignment horizontal="left" vertical="top" wrapText="1"/>
    </xf>
    <xf numFmtId="0" fontId="7" fillId="35" borderId="0" xfId="0" applyFont="1" applyFill="1" applyAlignment="1">
      <alignment horizontal="center" vertical="top" wrapText="1"/>
    </xf>
    <xf numFmtId="0" fontId="7" fillId="35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center" vertical="top"/>
    </xf>
    <xf numFmtId="0" fontId="9" fillId="33" borderId="0" xfId="0" applyNumberFormat="1" applyFont="1" applyFill="1" applyAlignment="1">
      <alignment horizontal="center" vertical="top"/>
    </xf>
    <xf numFmtId="164" fontId="8" fillId="34" borderId="0" xfId="0" applyNumberFormat="1" applyFont="1" applyFill="1" applyAlignment="1">
      <alignment horizontal="center" vertical="top"/>
    </xf>
    <xf numFmtId="0" fontId="1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58" applyFo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left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14" fontId="11" fillId="0" borderId="0" xfId="0" applyNumberFormat="1" applyFont="1" applyAlignment="1">
      <alignment horizontal="left" vertical="top"/>
    </xf>
    <xf numFmtId="0" fontId="0" fillId="0" borderId="0" xfId="58" applyFont="1">
      <alignment/>
      <protection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top"/>
    </xf>
    <xf numFmtId="164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6" fillId="0" borderId="0" xfId="57" applyFont="1">
      <alignment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57" applyFont="1" applyAlignment="1">
      <alignment horizontal="left"/>
      <protection/>
    </xf>
    <xf numFmtId="0" fontId="12" fillId="0" borderId="0" xfId="0" applyFont="1" applyFill="1" applyAlignment="1">
      <alignment horizontal="left"/>
    </xf>
    <xf numFmtId="0" fontId="12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left" vertical="top" wrapText="1"/>
    </xf>
    <xf numFmtId="165" fontId="0" fillId="0" borderId="0" xfId="0" applyNumberFormat="1" applyAlignment="1">
      <alignment/>
    </xf>
    <xf numFmtId="9" fontId="2" fillId="0" borderId="0" xfId="0" applyNumberFormat="1" applyFont="1" applyAlignment="1">
      <alignment horizontal="lef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7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7" fillId="35" borderId="0" xfId="0" applyNumberFormat="1" applyFont="1" applyFill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0" fontId="9" fillId="0" borderId="0" xfId="0" applyFont="1" applyFill="1" applyAlignment="1">
      <alignment/>
    </xf>
    <xf numFmtId="0" fontId="2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6" fillId="0" borderId="14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vertical="top"/>
    </xf>
    <xf numFmtId="164" fontId="6" fillId="0" borderId="13" xfId="0" applyNumberFormat="1" applyFont="1" applyBorder="1" applyAlignment="1">
      <alignment vertical="top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13" xfId="0" applyNumberFormat="1" applyBorder="1" applyAlignment="1">
      <alignment/>
    </xf>
    <xf numFmtId="2" fontId="2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6" fillId="0" borderId="0" xfId="57" applyFont="1" applyAlignment="1">
      <alignment wrapText="1"/>
      <protection/>
    </xf>
    <xf numFmtId="0" fontId="12" fillId="0" borderId="0" xfId="0" applyFont="1" applyFill="1" applyAlignment="1">
      <alignment wrapText="1"/>
    </xf>
    <xf numFmtId="0" fontId="12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0" fillId="0" borderId="0" xfId="0" applyNumberFormat="1" applyAlignment="1">
      <alignment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5" fillId="0" borderId="0" xfId="0" applyNumberFormat="1" applyFont="1" applyAlignment="1">
      <alignment horizontal="right" wrapText="1"/>
    </xf>
    <xf numFmtId="165" fontId="18" fillId="0" borderId="0" xfId="0" applyNumberFormat="1" applyFont="1" applyAlignment="1">
      <alignment/>
    </xf>
    <xf numFmtId="2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36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14" fontId="14" fillId="0" borderId="0" xfId="0" applyNumberFormat="1" applyFont="1" applyAlignment="1">
      <alignment horizontal="left" vertical="top"/>
    </xf>
    <xf numFmtId="14" fontId="1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ult" xfId="57"/>
    <cellStyle name="Normal_Boy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8">
      <selection activeCell="A43" sqref="A43"/>
    </sheetView>
  </sheetViews>
  <sheetFormatPr defaultColWidth="9.140625" defaultRowHeight="12.75"/>
  <cols>
    <col min="1" max="1" width="4.140625" style="1" customWidth="1"/>
    <col min="2" max="2" width="24.57421875" style="2" customWidth="1"/>
    <col min="3" max="4" width="7.421875" style="2" customWidth="1"/>
    <col min="5" max="5" width="8.28125" style="3" customWidth="1"/>
    <col min="6" max="7" width="7.421875" style="2" customWidth="1"/>
    <col min="8" max="8" width="8.7109375" style="4" customWidth="1"/>
    <col min="9" max="10" width="7.421875" style="4" customWidth="1"/>
    <col min="11" max="11" width="8.7109375" style="4" customWidth="1"/>
    <col min="12" max="12" width="7.8515625" style="2" customWidth="1"/>
    <col min="13" max="13" width="9.421875" style="2" customWidth="1"/>
    <col min="14" max="14" width="7.421875" style="2" customWidth="1"/>
    <col min="15" max="15" width="8.8515625" style="2" customWidth="1"/>
    <col min="16" max="16" width="9.7109375" style="2" customWidth="1"/>
    <col min="17" max="18" width="8.140625" style="84" customWidth="1"/>
    <col min="19" max="20" width="7.421875" style="2" customWidth="1"/>
    <col min="21" max="255" width="9.140625" style="2" customWidth="1"/>
  </cols>
  <sheetData>
    <row r="1" spans="1:4" ht="17.25">
      <c r="A1" s="140"/>
      <c r="B1" s="140"/>
      <c r="C1" s="140"/>
      <c r="D1" s="5"/>
    </row>
    <row r="2" spans="1:256" s="9" customFormat="1" ht="39.75" customHeight="1">
      <c r="A2" s="6"/>
      <c r="B2" s="7" t="s">
        <v>0</v>
      </c>
      <c r="C2" s="7" t="s">
        <v>1</v>
      </c>
      <c r="D2" s="134" t="s">
        <v>2</v>
      </c>
      <c r="E2" s="134"/>
      <c r="F2" s="8">
        <v>40188</v>
      </c>
      <c r="G2" s="8">
        <v>40216</v>
      </c>
      <c r="H2" s="8">
        <v>40251</v>
      </c>
      <c r="I2" s="8">
        <v>40279</v>
      </c>
      <c r="J2" s="8">
        <v>40286</v>
      </c>
      <c r="K2" s="8">
        <v>40313</v>
      </c>
      <c r="L2" s="8">
        <v>40351</v>
      </c>
      <c r="M2" s="8">
        <v>40349</v>
      </c>
      <c r="N2" s="8">
        <v>40365</v>
      </c>
      <c r="O2" s="8">
        <v>40405</v>
      </c>
      <c r="P2" s="8">
        <v>40422</v>
      </c>
      <c r="Q2" s="8">
        <v>40452</v>
      </c>
      <c r="R2" s="8">
        <v>40491</v>
      </c>
      <c r="S2" s="8">
        <v>40483</v>
      </c>
      <c r="T2" s="8">
        <v>40513</v>
      </c>
      <c r="IV2"/>
    </row>
    <row r="3" spans="1:256" s="16" customFormat="1" ht="49.5">
      <c r="A3" s="10"/>
      <c r="B3" s="7" t="s">
        <v>3</v>
      </c>
      <c r="C3" s="11"/>
      <c r="D3" s="12" t="s">
        <v>4</v>
      </c>
      <c r="E3" s="13" t="s">
        <v>5</v>
      </c>
      <c r="F3" s="129" t="s">
        <v>191</v>
      </c>
      <c r="G3" s="14" t="s">
        <v>484</v>
      </c>
      <c r="H3" s="14" t="s">
        <v>487</v>
      </c>
      <c r="I3" s="14" t="s">
        <v>485</v>
      </c>
      <c r="J3" s="14" t="s">
        <v>486</v>
      </c>
      <c r="K3" s="14" t="s">
        <v>7</v>
      </c>
      <c r="L3" s="14" t="s">
        <v>482</v>
      </c>
      <c r="M3" s="14" t="s">
        <v>483</v>
      </c>
      <c r="N3" s="14" t="s">
        <v>8</v>
      </c>
      <c r="O3" s="14" t="s">
        <v>481</v>
      </c>
      <c r="P3" s="14" t="s">
        <v>454</v>
      </c>
      <c r="Q3" s="85"/>
      <c r="R3" s="85"/>
      <c r="S3" s="15"/>
      <c r="T3" s="15"/>
      <c r="IV3"/>
    </row>
    <row r="4" spans="1:20" ht="13.5" thickBot="1">
      <c r="A4" s="17" t="s">
        <v>9</v>
      </c>
      <c r="B4" s="18" t="s">
        <v>10</v>
      </c>
      <c r="C4" s="135" t="s">
        <v>11</v>
      </c>
      <c r="D4" s="135"/>
      <c r="E4" s="135"/>
      <c r="F4" s="19">
        <v>1</v>
      </c>
      <c r="G4" s="19">
        <v>1</v>
      </c>
      <c r="H4" s="19">
        <v>1</v>
      </c>
      <c r="I4" s="64">
        <v>0.5</v>
      </c>
      <c r="J4" s="19">
        <v>1</v>
      </c>
      <c r="K4" s="19">
        <v>2</v>
      </c>
      <c r="L4" s="19">
        <v>0.5</v>
      </c>
      <c r="M4" s="19">
        <v>2</v>
      </c>
      <c r="N4" s="19">
        <v>6</v>
      </c>
      <c r="O4" s="19">
        <v>7</v>
      </c>
      <c r="P4" s="20">
        <v>1</v>
      </c>
      <c r="Q4" s="86">
        <v>1</v>
      </c>
      <c r="R4" s="86">
        <v>1</v>
      </c>
      <c r="S4" s="20">
        <v>1</v>
      </c>
      <c r="T4" s="20">
        <v>1</v>
      </c>
    </row>
    <row r="5" spans="1:22" ht="12.75" customHeight="1">
      <c r="A5" s="21">
        <v>1</v>
      </c>
      <c r="B5" s="22" t="s">
        <v>12</v>
      </c>
      <c r="C5" s="23" t="s">
        <v>13</v>
      </c>
      <c r="D5" s="24">
        <f aca="true" t="shared" si="0" ref="D5:D33">COUNT(F5:T5)</f>
        <v>0</v>
      </c>
      <c r="E5" s="25">
        <f aca="true" t="shared" si="1" ref="E5:E33">SUM(F5:T5)</f>
        <v>0</v>
      </c>
      <c r="F5" s="125"/>
      <c r="G5" s="125"/>
      <c r="H5" s="125"/>
      <c r="I5" s="126"/>
      <c r="J5" s="125"/>
      <c r="K5" s="125"/>
      <c r="L5" s="125"/>
      <c r="M5" s="125"/>
      <c r="N5" s="125"/>
      <c r="O5" s="125"/>
      <c r="P5" s="125"/>
      <c r="Q5" s="127"/>
      <c r="R5" s="127"/>
      <c r="S5" s="125"/>
      <c r="T5" s="125"/>
      <c r="U5"/>
      <c r="V5"/>
    </row>
    <row r="6" spans="1:256" s="26" customFormat="1" ht="12.75" customHeight="1">
      <c r="A6" s="21">
        <f>A5+1</f>
        <v>2</v>
      </c>
      <c r="B6" s="22" t="s">
        <v>14</v>
      </c>
      <c r="C6" s="21" t="s">
        <v>15</v>
      </c>
      <c r="D6" s="24">
        <f t="shared" si="0"/>
        <v>0</v>
      </c>
      <c r="E6" s="25">
        <f t="shared" si="1"/>
        <v>0</v>
      </c>
      <c r="F6" s="125"/>
      <c r="G6" s="125"/>
      <c r="H6" s="125"/>
      <c r="I6" s="126"/>
      <c r="J6" s="125"/>
      <c r="K6" s="125"/>
      <c r="L6" s="125"/>
      <c r="M6" s="125"/>
      <c r="N6" s="125"/>
      <c r="O6" s="125"/>
      <c r="P6" s="125"/>
      <c r="Q6" s="127"/>
      <c r="R6" s="127"/>
      <c r="S6" s="125"/>
      <c r="T6" s="125"/>
      <c r="U6"/>
      <c r="V6"/>
      <c r="IV6"/>
    </row>
    <row r="7" spans="1:256" s="26" customFormat="1" ht="12.75" customHeight="1">
      <c r="A7" s="21">
        <f aca="true" t="shared" si="2" ref="A7:A39">A6+1</f>
        <v>3</v>
      </c>
      <c r="B7" s="123" t="s">
        <v>468</v>
      </c>
      <c r="C7" s="21" t="s">
        <v>17</v>
      </c>
      <c r="D7" s="24">
        <f>COUNT(F7:T7)</f>
        <v>0</v>
      </c>
      <c r="E7" s="25">
        <f>SUM(F7:T7)</f>
        <v>0</v>
      </c>
      <c r="F7" s="125"/>
      <c r="G7" s="125"/>
      <c r="H7" s="125"/>
      <c r="I7" s="126"/>
      <c r="J7" s="125"/>
      <c r="K7" s="125"/>
      <c r="L7" s="125"/>
      <c r="M7" s="125"/>
      <c r="N7" s="125"/>
      <c r="O7" s="125"/>
      <c r="P7" s="125"/>
      <c r="Q7" s="36"/>
      <c r="R7" s="36"/>
      <c r="S7" s="125"/>
      <c r="T7" s="125"/>
      <c r="U7"/>
      <c r="V7"/>
      <c r="IV7"/>
    </row>
    <row r="8" spans="1:256" s="26" customFormat="1" ht="12.75" customHeight="1">
      <c r="A8" s="21">
        <f t="shared" si="2"/>
        <v>4</v>
      </c>
      <c r="B8" s="31" t="s">
        <v>370</v>
      </c>
      <c r="C8" s="21" t="s">
        <v>17</v>
      </c>
      <c r="D8" s="24">
        <f>COUNT(F8:T8)</f>
        <v>0</v>
      </c>
      <c r="E8" s="25">
        <f>SUM(F8:T8)</f>
        <v>0</v>
      </c>
      <c r="F8" s="125"/>
      <c r="G8" s="125"/>
      <c r="H8" s="125"/>
      <c r="I8" s="126"/>
      <c r="J8" s="125"/>
      <c r="K8" s="125"/>
      <c r="L8" s="125"/>
      <c r="M8" s="125"/>
      <c r="N8" s="125"/>
      <c r="O8" s="125"/>
      <c r="P8" s="125"/>
      <c r="Q8" s="36"/>
      <c r="R8" s="36"/>
      <c r="S8" s="125"/>
      <c r="T8" s="125"/>
      <c r="U8"/>
      <c r="V8"/>
      <c r="IV8"/>
    </row>
    <row r="9" spans="1:256" s="26" customFormat="1" ht="12.75" customHeight="1">
      <c r="A9" s="21">
        <f t="shared" si="2"/>
        <v>5</v>
      </c>
      <c r="B9" s="2" t="s">
        <v>16</v>
      </c>
      <c r="C9" s="21" t="s">
        <v>15</v>
      </c>
      <c r="D9" s="24">
        <f t="shared" si="0"/>
        <v>0</v>
      </c>
      <c r="E9" s="25">
        <f t="shared" si="1"/>
        <v>0</v>
      </c>
      <c r="F9" s="125"/>
      <c r="G9" s="125"/>
      <c r="H9" s="125"/>
      <c r="I9" s="126"/>
      <c r="J9" s="125"/>
      <c r="K9" s="125"/>
      <c r="L9" s="125"/>
      <c r="M9" s="125"/>
      <c r="N9" s="125"/>
      <c r="O9" s="125"/>
      <c r="P9" s="125"/>
      <c r="Q9" s="36"/>
      <c r="R9" s="36"/>
      <c r="S9" s="125"/>
      <c r="T9" s="125"/>
      <c r="U9"/>
      <c r="V9"/>
      <c r="IV9"/>
    </row>
    <row r="10" spans="1:256" s="26" customFormat="1" ht="12.75" customHeight="1">
      <c r="A10" s="21">
        <f t="shared" si="2"/>
        <v>6</v>
      </c>
      <c r="B10" s="2" t="s">
        <v>18</v>
      </c>
      <c r="C10" s="21" t="s">
        <v>19</v>
      </c>
      <c r="D10" s="24">
        <f t="shared" si="0"/>
        <v>0</v>
      </c>
      <c r="E10" s="25">
        <f t="shared" si="1"/>
        <v>0</v>
      </c>
      <c r="F10" s="125"/>
      <c r="G10" s="125"/>
      <c r="H10" s="125"/>
      <c r="I10" s="126"/>
      <c r="J10" s="125"/>
      <c r="K10" s="125"/>
      <c r="L10" s="125"/>
      <c r="M10" s="125"/>
      <c r="N10" s="125"/>
      <c r="O10" s="125"/>
      <c r="P10" s="125"/>
      <c r="Q10" s="36"/>
      <c r="R10" s="36"/>
      <c r="S10" s="125"/>
      <c r="T10" s="125"/>
      <c r="U10"/>
      <c r="V10"/>
      <c r="IV10"/>
    </row>
    <row r="11" spans="1:256" s="26" customFormat="1" ht="12.75" customHeight="1">
      <c r="A11" s="21">
        <f t="shared" si="2"/>
        <v>7</v>
      </c>
      <c r="B11" s="2" t="s">
        <v>20</v>
      </c>
      <c r="C11" s="21" t="s">
        <v>21</v>
      </c>
      <c r="D11" s="24">
        <f t="shared" si="0"/>
        <v>0</v>
      </c>
      <c r="E11" s="25">
        <f t="shared" si="1"/>
        <v>0</v>
      </c>
      <c r="F11" s="125"/>
      <c r="G11" s="125"/>
      <c r="H11" s="125"/>
      <c r="I11" s="126"/>
      <c r="J11" s="125"/>
      <c r="K11" s="125"/>
      <c r="L11" s="125"/>
      <c r="M11" s="125"/>
      <c r="N11" s="125"/>
      <c r="O11" s="125"/>
      <c r="P11" s="125"/>
      <c r="Q11" s="36"/>
      <c r="R11" s="36"/>
      <c r="S11" s="125"/>
      <c r="T11" s="125"/>
      <c r="U11"/>
      <c r="V11"/>
      <c r="IV11"/>
    </row>
    <row r="12" spans="1:256" s="28" customFormat="1" ht="12.75" customHeight="1">
      <c r="A12" s="21">
        <f t="shared" si="2"/>
        <v>8</v>
      </c>
      <c r="B12" s="69" t="s">
        <v>392</v>
      </c>
      <c r="C12" s="27" t="s">
        <v>17</v>
      </c>
      <c r="D12" s="24">
        <f t="shared" si="0"/>
        <v>0</v>
      </c>
      <c r="E12" s="25">
        <f t="shared" si="1"/>
        <v>0</v>
      </c>
      <c r="F12" s="125"/>
      <c r="G12" s="125"/>
      <c r="H12" s="125"/>
      <c r="I12" s="126"/>
      <c r="J12" s="125"/>
      <c r="K12" s="125"/>
      <c r="L12" s="125"/>
      <c r="M12" s="125"/>
      <c r="N12" s="125"/>
      <c r="O12" s="125"/>
      <c r="P12" s="125"/>
      <c r="Q12" s="36"/>
      <c r="R12" s="36"/>
      <c r="S12" s="125"/>
      <c r="T12" s="125"/>
      <c r="U12"/>
      <c r="V12"/>
      <c r="IV12"/>
    </row>
    <row r="13" spans="1:256" s="28" customFormat="1" ht="12.75" customHeight="1">
      <c r="A13" s="21">
        <f t="shared" si="2"/>
        <v>9</v>
      </c>
      <c r="B13" s="69" t="s">
        <v>22</v>
      </c>
      <c r="C13" s="27" t="s">
        <v>13</v>
      </c>
      <c r="D13" s="24">
        <f t="shared" si="0"/>
        <v>0</v>
      </c>
      <c r="E13" s="25">
        <f t="shared" si="1"/>
        <v>0</v>
      </c>
      <c r="F13" s="125"/>
      <c r="G13" s="125"/>
      <c r="H13" s="125"/>
      <c r="I13" s="126"/>
      <c r="J13" s="125"/>
      <c r="K13" s="125"/>
      <c r="L13" s="125"/>
      <c r="M13" s="125"/>
      <c r="N13" s="125"/>
      <c r="O13" s="125"/>
      <c r="P13" s="125"/>
      <c r="Q13" s="36"/>
      <c r="R13" s="36"/>
      <c r="S13" s="125"/>
      <c r="T13" s="125"/>
      <c r="U13"/>
      <c r="V13"/>
      <c r="IV13"/>
    </row>
    <row r="14" spans="1:256" s="28" customFormat="1" ht="12.75" customHeight="1">
      <c r="A14" s="21">
        <f t="shared" si="2"/>
        <v>10</v>
      </c>
      <c r="B14" s="2" t="s">
        <v>23</v>
      </c>
      <c r="C14" s="27" t="s">
        <v>21</v>
      </c>
      <c r="D14" s="24">
        <f t="shared" si="0"/>
        <v>0</v>
      </c>
      <c r="E14" s="25">
        <f t="shared" si="1"/>
        <v>0</v>
      </c>
      <c r="F14" s="125"/>
      <c r="G14" s="125"/>
      <c r="H14" s="125"/>
      <c r="I14" s="126"/>
      <c r="J14" s="125"/>
      <c r="K14" s="125"/>
      <c r="L14" s="125"/>
      <c r="M14" s="125"/>
      <c r="N14" s="125"/>
      <c r="O14" s="125"/>
      <c r="P14" s="125"/>
      <c r="Q14" s="36"/>
      <c r="R14" s="36"/>
      <c r="S14" s="125"/>
      <c r="T14" s="125"/>
      <c r="U14"/>
      <c r="V14"/>
      <c r="IV14"/>
    </row>
    <row r="15" spans="1:256" s="28" customFormat="1" ht="12.75" customHeight="1">
      <c r="A15" s="21">
        <f t="shared" si="2"/>
        <v>11</v>
      </c>
      <c r="B15" s="2" t="s">
        <v>24</v>
      </c>
      <c r="C15" s="27" t="s">
        <v>17</v>
      </c>
      <c r="D15" s="24">
        <f t="shared" si="0"/>
        <v>0</v>
      </c>
      <c r="E15" s="25">
        <f t="shared" si="1"/>
        <v>0</v>
      </c>
      <c r="F15" s="125"/>
      <c r="G15" s="125"/>
      <c r="H15" s="125"/>
      <c r="I15" s="126"/>
      <c r="J15" s="125"/>
      <c r="K15" s="125"/>
      <c r="L15" s="125"/>
      <c r="M15" s="125"/>
      <c r="N15" s="125"/>
      <c r="O15" s="125"/>
      <c r="P15" s="125"/>
      <c r="Q15" s="36"/>
      <c r="R15" s="36"/>
      <c r="S15" s="125"/>
      <c r="T15" s="125"/>
      <c r="U15"/>
      <c r="V15"/>
      <c r="IV15"/>
    </row>
    <row r="16" spans="1:256" s="28" customFormat="1" ht="12.75" customHeight="1">
      <c r="A16" s="21">
        <f t="shared" si="2"/>
        <v>12</v>
      </c>
      <c r="B16" s="2" t="s">
        <v>25</v>
      </c>
      <c r="C16" s="27" t="s">
        <v>15</v>
      </c>
      <c r="D16" s="24">
        <f t="shared" si="0"/>
        <v>0</v>
      </c>
      <c r="E16" s="25">
        <f t="shared" si="1"/>
        <v>0</v>
      </c>
      <c r="F16" s="125"/>
      <c r="G16" s="125"/>
      <c r="H16" s="125"/>
      <c r="I16" s="126"/>
      <c r="J16" s="125"/>
      <c r="K16" s="125"/>
      <c r="L16" s="125"/>
      <c r="M16" s="125"/>
      <c r="N16" s="125"/>
      <c r="O16" s="125"/>
      <c r="P16" s="125"/>
      <c r="Q16" s="36"/>
      <c r="R16" s="36"/>
      <c r="S16" s="125"/>
      <c r="T16" s="125"/>
      <c r="U16"/>
      <c r="V16"/>
      <c r="IV16"/>
    </row>
    <row r="17" spans="1:22" ht="12.75" customHeight="1">
      <c r="A17" s="21">
        <f t="shared" si="2"/>
        <v>13</v>
      </c>
      <c r="B17" s="2" t="s">
        <v>26</v>
      </c>
      <c r="C17" s="27" t="s">
        <v>13</v>
      </c>
      <c r="D17" s="24">
        <f t="shared" si="0"/>
        <v>0</v>
      </c>
      <c r="E17" s="25">
        <f t="shared" si="1"/>
        <v>0</v>
      </c>
      <c r="F17" s="125"/>
      <c r="G17" s="125"/>
      <c r="H17" s="125"/>
      <c r="I17" s="126"/>
      <c r="J17" s="125"/>
      <c r="K17" s="125"/>
      <c r="L17" s="125"/>
      <c r="M17" s="125"/>
      <c r="N17" s="125"/>
      <c r="O17" s="125"/>
      <c r="P17" s="125"/>
      <c r="Q17" s="36"/>
      <c r="R17" s="36"/>
      <c r="S17" s="125"/>
      <c r="T17" s="125"/>
      <c r="U17"/>
      <c r="V17"/>
    </row>
    <row r="18" spans="1:256" s="28" customFormat="1" ht="12.75" customHeight="1">
      <c r="A18" s="21">
        <f t="shared" si="2"/>
        <v>14</v>
      </c>
      <c r="B18" s="2" t="s">
        <v>465</v>
      </c>
      <c r="C18" s="21" t="s">
        <v>15</v>
      </c>
      <c r="D18" s="24">
        <f t="shared" si="0"/>
        <v>0</v>
      </c>
      <c r="E18" s="25">
        <f t="shared" si="1"/>
        <v>0</v>
      </c>
      <c r="F18" s="125"/>
      <c r="G18" s="125"/>
      <c r="H18" s="125"/>
      <c r="I18" s="126"/>
      <c r="J18" s="125"/>
      <c r="K18" s="125"/>
      <c r="L18" s="125"/>
      <c r="M18" s="125"/>
      <c r="N18" s="125"/>
      <c r="O18" s="125"/>
      <c r="P18" s="125"/>
      <c r="Q18" s="36"/>
      <c r="R18" s="36"/>
      <c r="S18" s="125"/>
      <c r="T18" s="125"/>
      <c r="U18"/>
      <c r="V18"/>
      <c r="IV18"/>
    </row>
    <row r="19" spans="1:256" s="28" customFormat="1" ht="12.75" customHeight="1">
      <c r="A19" s="21">
        <f t="shared" si="2"/>
        <v>15</v>
      </c>
      <c r="B19" s="2" t="s">
        <v>28</v>
      </c>
      <c r="C19" s="27" t="s">
        <v>13</v>
      </c>
      <c r="D19" s="24">
        <f t="shared" si="0"/>
        <v>0</v>
      </c>
      <c r="E19" s="25">
        <f t="shared" si="1"/>
        <v>0</v>
      </c>
      <c r="F19" s="125"/>
      <c r="G19" s="125"/>
      <c r="H19" s="125"/>
      <c r="I19" s="126"/>
      <c r="J19" s="125"/>
      <c r="K19" s="125"/>
      <c r="L19" s="125"/>
      <c r="M19" s="125"/>
      <c r="N19" s="125"/>
      <c r="O19" s="125"/>
      <c r="P19" s="125"/>
      <c r="Q19" s="36"/>
      <c r="R19" s="36"/>
      <c r="S19" s="125"/>
      <c r="T19" s="125"/>
      <c r="U19"/>
      <c r="V19"/>
      <c r="IV19"/>
    </row>
    <row r="20" spans="1:256" s="28" customFormat="1" ht="12.75" customHeight="1">
      <c r="A20" s="21">
        <f t="shared" si="2"/>
        <v>16</v>
      </c>
      <c r="B20" s="2" t="s">
        <v>427</v>
      </c>
      <c r="C20" s="27" t="s">
        <v>17</v>
      </c>
      <c r="D20" s="24">
        <f>COUNT(F20:T20)</f>
        <v>0</v>
      </c>
      <c r="E20" s="25">
        <f>SUM(F20:T20)</f>
        <v>0</v>
      </c>
      <c r="F20" s="125"/>
      <c r="G20" s="125"/>
      <c r="H20" s="125"/>
      <c r="I20" s="126"/>
      <c r="J20" s="125"/>
      <c r="K20" s="125"/>
      <c r="L20" s="125"/>
      <c r="M20" s="125"/>
      <c r="N20" s="125"/>
      <c r="O20" s="125"/>
      <c r="P20" s="125"/>
      <c r="Q20" s="36"/>
      <c r="R20" s="36"/>
      <c r="S20" s="125"/>
      <c r="T20" s="125"/>
      <c r="U20"/>
      <c r="V20"/>
      <c r="IV20"/>
    </row>
    <row r="21" spans="1:256" s="26" customFormat="1" ht="12.75" customHeight="1">
      <c r="A21" s="21">
        <f t="shared" si="2"/>
        <v>17</v>
      </c>
      <c r="B21" s="2" t="s">
        <v>29</v>
      </c>
      <c r="C21" s="29" t="s">
        <v>13</v>
      </c>
      <c r="D21" s="24">
        <f t="shared" si="0"/>
        <v>0</v>
      </c>
      <c r="E21" s="25">
        <f t="shared" si="1"/>
        <v>0</v>
      </c>
      <c r="F21" s="125"/>
      <c r="G21" s="125"/>
      <c r="H21" s="125"/>
      <c r="I21" s="126"/>
      <c r="J21" s="125"/>
      <c r="K21" s="125"/>
      <c r="L21" s="125"/>
      <c r="M21" s="125"/>
      <c r="N21" s="125"/>
      <c r="O21" s="125"/>
      <c r="P21" s="125"/>
      <c r="Q21" s="36"/>
      <c r="R21" s="36"/>
      <c r="S21" s="125"/>
      <c r="T21" s="125"/>
      <c r="U21"/>
      <c r="V21"/>
      <c r="IV21"/>
    </row>
    <row r="22" spans="1:256" s="26" customFormat="1" ht="12.75" customHeight="1">
      <c r="A22" s="21">
        <f t="shared" si="2"/>
        <v>18</v>
      </c>
      <c r="B22" s="30" t="s">
        <v>30</v>
      </c>
      <c r="C22" s="29" t="s">
        <v>21</v>
      </c>
      <c r="D22" s="24">
        <f t="shared" si="0"/>
        <v>0</v>
      </c>
      <c r="E22" s="25">
        <f t="shared" si="1"/>
        <v>0</v>
      </c>
      <c r="F22" s="125"/>
      <c r="G22" s="125"/>
      <c r="H22" s="125"/>
      <c r="I22" s="126"/>
      <c r="J22" s="125"/>
      <c r="K22" s="125"/>
      <c r="L22" s="125"/>
      <c r="M22" s="125"/>
      <c r="N22" s="125"/>
      <c r="O22" s="125"/>
      <c r="P22" s="125"/>
      <c r="Q22" s="36"/>
      <c r="R22" s="36"/>
      <c r="S22" s="125"/>
      <c r="T22" s="125"/>
      <c r="U22"/>
      <c r="V22"/>
      <c r="IV22"/>
    </row>
    <row r="23" spans="1:256" s="26" customFormat="1" ht="12.75" customHeight="1">
      <c r="A23" s="21">
        <f t="shared" si="2"/>
        <v>19</v>
      </c>
      <c r="B23" s="123" t="s">
        <v>469</v>
      </c>
      <c r="C23" s="29" t="s">
        <v>17</v>
      </c>
      <c r="D23" s="24">
        <f>COUNT(F23:T23)</f>
        <v>0</v>
      </c>
      <c r="E23" s="25">
        <f>SUM(F23:T23)</f>
        <v>0</v>
      </c>
      <c r="F23" s="125"/>
      <c r="G23" s="125"/>
      <c r="H23" s="125"/>
      <c r="I23" s="126"/>
      <c r="J23" s="125"/>
      <c r="K23" s="125"/>
      <c r="L23" s="125"/>
      <c r="M23" s="125"/>
      <c r="N23" s="125"/>
      <c r="O23" s="125"/>
      <c r="P23" s="125"/>
      <c r="Q23" s="36"/>
      <c r="R23" s="36"/>
      <c r="S23" s="125"/>
      <c r="T23" s="125"/>
      <c r="U23"/>
      <c r="V23"/>
      <c r="IV23"/>
    </row>
    <row r="24" spans="1:22" ht="12.75" customHeight="1">
      <c r="A24" s="21">
        <f t="shared" si="2"/>
        <v>20</v>
      </c>
      <c r="B24" s="2" t="s">
        <v>31</v>
      </c>
      <c r="C24" s="29" t="s">
        <v>21</v>
      </c>
      <c r="D24" s="24">
        <f t="shared" si="0"/>
        <v>0</v>
      </c>
      <c r="E24" s="25">
        <f t="shared" si="1"/>
        <v>0</v>
      </c>
      <c r="F24" s="125"/>
      <c r="G24" s="125"/>
      <c r="H24" s="125"/>
      <c r="I24" s="126"/>
      <c r="J24" s="125"/>
      <c r="K24" s="125"/>
      <c r="L24" s="125"/>
      <c r="M24" s="125"/>
      <c r="N24" s="125"/>
      <c r="O24" s="125"/>
      <c r="P24" s="125"/>
      <c r="Q24" s="36"/>
      <c r="R24" s="36"/>
      <c r="S24" s="125"/>
      <c r="T24" s="125"/>
      <c r="U24"/>
      <c r="V24"/>
    </row>
    <row r="25" spans="1:22" ht="12.75" customHeight="1">
      <c r="A25" s="21">
        <f t="shared" si="2"/>
        <v>21</v>
      </c>
      <c r="B25" s="2" t="s">
        <v>466</v>
      </c>
      <c r="C25" s="21" t="s">
        <v>17</v>
      </c>
      <c r="D25" s="24">
        <f>COUNT(F25:T25)</f>
        <v>0</v>
      </c>
      <c r="E25" s="25">
        <f>SUM(F25:T25)</f>
        <v>0</v>
      </c>
      <c r="F25" s="125"/>
      <c r="G25" s="125"/>
      <c r="H25" s="125"/>
      <c r="I25" s="126"/>
      <c r="J25" s="125"/>
      <c r="K25" s="125"/>
      <c r="L25" s="125"/>
      <c r="M25" s="125"/>
      <c r="N25" s="125"/>
      <c r="O25" s="125"/>
      <c r="P25" s="125"/>
      <c r="Q25" s="36"/>
      <c r="R25" s="36"/>
      <c r="S25" s="125"/>
      <c r="T25" s="125"/>
      <c r="U25"/>
      <c r="V25"/>
    </row>
    <row r="26" spans="1:22" ht="12.75" customHeight="1">
      <c r="A26" s="21">
        <f t="shared" si="2"/>
        <v>22</v>
      </c>
      <c r="B26" s="30" t="s">
        <v>32</v>
      </c>
      <c r="C26" s="21" t="s">
        <v>13</v>
      </c>
      <c r="D26" s="24">
        <f>COUNT(F26:T26)</f>
        <v>0</v>
      </c>
      <c r="E26" s="25">
        <f>SUM(F26:T26)</f>
        <v>0</v>
      </c>
      <c r="F26" s="125"/>
      <c r="G26" s="125"/>
      <c r="H26" s="125"/>
      <c r="I26" s="126"/>
      <c r="J26" s="125"/>
      <c r="K26" s="125"/>
      <c r="L26" s="125"/>
      <c r="M26" s="125"/>
      <c r="N26" s="125"/>
      <c r="O26" s="125"/>
      <c r="P26" s="125"/>
      <c r="Q26" s="36"/>
      <c r="R26" s="36"/>
      <c r="S26" s="125"/>
      <c r="T26" s="125"/>
      <c r="U26"/>
      <c r="V26"/>
    </row>
    <row r="27" spans="1:22" ht="12.75" customHeight="1">
      <c r="A27" s="21">
        <f t="shared" si="2"/>
        <v>23</v>
      </c>
      <c r="B27" s="2" t="s">
        <v>33</v>
      </c>
      <c r="C27" s="21" t="s">
        <v>15</v>
      </c>
      <c r="D27" s="24">
        <f t="shared" si="0"/>
        <v>0</v>
      </c>
      <c r="E27" s="25">
        <f t="shared" si="1"/>
        <v>0</v>
      </c>
      <c r="F27" s="125"/>
      <c r="G27" s="125"/>
      <c r="H27" s="125"/>
      <c r="I27" s="126"/>
      <c r="J27" s="125"/>
      <c r="K27" s="125"/>
      <c r="L27" s="125"/>
      <c r="M27" s="125"/>
      <c r="N27" s="125"/>
      <c r="O27" s="125"/>
      <c r="P27" s="125"/>
      <c r="Q27" s="36"/>
      <c r="R27" s="36"/>
      <c r="S27" s="125"/>
      <c r="T27" s="125"/>
      <c r="U27"/>
      <c r="V27"/>
    </row>
    <row r="28" spans="1:22" ht="12.75" customHeight="1">
      <c r="A28" s="21">
        <f t="shared" si="2"/>
        <v>24</v>
      </c>
      <c r="B28" s="2" t="s">
        <v>34</v>
      </c>
      <c r="C28" s="21" t="s">
        <v>19</v>
      </c>
      <c r="D28" s="24">
        <f t="shared" si="0"/>
        <v>0</v>
      </c>
      <c r="E28" s="25">
        <f t="shared" si="1"/>
        <v>0</v>
      </c>
      <c r="F28" s="125"/>
      <c r="G28" s="125"/>
      <c r="H28" s="125"/>
      <c r="I28" s="126"/>
      <c r="J28" s="125"/>
      <c r="K28" s="125"/>
      <c r="L28" s="125"/>
      <c r="M28" s="125"/>
      <c r="N28" s="125"/>
      <c r="O28" s="125"/>
      <c r="P28" s="125"/>
      <c r="Q28" s="127"/>
      <c r="R28" s="127"/>
      <c r="S28" s="125"/>
      <c r="T28" s="125"/>
      <c r="U28"/>
      <c r="V28"/>
    </row>
    <row r="29" spans="1:22" ht="12.75" customHeight="1">
      <c r="A29" s="21">
        <f t="shared" si="2"/>
        <v>25</v>
      </c>
      <c r="B29" s="2" t="s">
        <v>35</v>
      </c>
      <c r="C29" s="21" t="s">
        <v>21</v>
      </c>
      <c r="D29" s="24">
        <f t="shared" si="0"/>
        <v>0</v>
      </c>
      <c r="E29" s="25">
        <f t="shared" si="1"/>
        <v>0</v>
      </c>
      <c r="F29" s="125"/>
      <c r="G29" s="125"/>
      <c r="H29" s="125"/>
      <c r="I29" s="126"/>
      <c r="J29" s="125"/>
      <c r="K29" s="125"/>
      <c r="L29" s="125"/>
      <c r="M29" s="125"/>
      <c r="N29" s="125"/>
      <c r="O29" s="125"/>
      <c r="P29" s="125"/>
      <c r="Q29" s="127"/>
      <c r="R29" s="127"/>
      <c r="S29" s="125"/>
      <c r="T29" s="125"/>
      <c r="U29"/>
      <c r="V29"/>
    </row>
    <row r="30" spans="1:22" ht="12.75" customHeight="1">
      <c r="A30" s="21">
        <f t="shared" si="2"/>
        <v>26</v>
      </c>
      <c r="B30" s="30" t="s">
        <v>36</v>
      </c>
      <c r="C30" s="21" t="s">
        <v>13</v>
      </c>
      <c r="D30" s="24">
        <f t="shared" si="0"/>
        <v>0</v>
      </c>
      <c r="E30" s="25">
        <f t="shared" si="1"/>
        <v>0</v>
      </c>
      <c r="F30" s="125"/>
      <c r="G30" s="125"/>
      <c r="H30" s="125"/>
      <c r="I30" s="126"/>
      <c r="J30" s="125"/>
      <c r="K30" s="125"/>
      <c r="L30" s="125"/>
      <c r="M30" s="125"/>
      <c r="N30" s="125"/>
      <c r="O30" s="125"/>
      <c r="P30" s="125"/>
      <c r="Q30" s="127"/>
      <c r="R30" s="127"/>
      <c r="S30" s="125"/>
      <c r="T30" s="125"/>
      <c r="U30"/>
      <c r="V30"/>
    </row>
    <row r="31" spans="1:22" ht="12.75" customHeight="1">
      <c r="A31" s="21">
        <f t="shared" si="2"/>
        <v>27</v>
      </c>
      <c r="B31" s="30" t="s">
        <v>393</v>
      </c>
      <c r="C31" s="21" t="s">
        <v>13</v>
      </c>
      <c r="D31" s="24">
        <f t="shared" si="0"/>
        <v>0</v>
      </c>
      <c r="E31" s="25">
        <f t="shared" si="1"/>
        <v>0</v>
      </c>
      <c r="F31" s="125"/>
      <c r="G31" s="125"/>
      <c r="H31" s="125"/>
      <c r="I31" s="126"/>
      <c r="J31" s="125"/>
      <c r="K31" s="125"/>
      <c r="L31" s="125"/>
      <c r="M31" s="125"/>
      <c r="N31" s="125"/>
      <c r="O31" s="125"/>
      <c r="P31" s="125"/>
      <c r="Q31" s="127"/>
      <c r="R31" s="127"/>
      <c r="S31" s="125"/>
      <c r="T31" s="125"/>
      <c r="U31"/>
      <c r="V31"/>
    </row>
    <row r="32" spans="1:22" ht="12.75" customHeight="1">
      <c r="A32" s="21">
        <f t="shared" si="2"/>
        <v>28</v>
      </c>
      <c r="B32" s="2" t="s">
        <v>37</v>
      </c>
      <c r="C32" s="21" t="s">
        <v>19</v>
      </c>
      <c r="D32" s="24">
        <f t="shared" si="0"/>
        <v>0</v>
      </c>
      <c r="E32" s="25">
        <f t="shared" si="1"/>
        <v>0</v>
      </c>
      <c r="F32" s="125"/>
      <c r="G32" s="125"/>
      <c r="H32" s="125"/>
      <c r="I32" s="126"/>
      <c r="J32" s="125"/>
      <c r="K32" s="125"/>
      <c r="L32" s="125"/>
      <c r="M32" s="125"/>
      <c r="N32" s="125"/>
      <c r="O32" s="125"/>
      <c r="P32" s="125"/>
      <c r="Q32" s="127"/>
      <c r="R32" s="127"/>
      <c r="S32" s="125"/>
      <c r="T32" s="125"/>
      <c r="U32"/>
      <c r="V32"/>
    </row>
    <row r="33" spans="1:22" ht="12.75" customHeight="1">
      <c r="A33" s="21">
        <f t="shared" si="2"/>
        <v>29</v>
      </c>
      <c r="B33" s="2" t="s">
        <v>38</v>
      </c>
      <c r="C33" s="21" t="s">
        <v>21</v>
      </c>
      <c r="D33" s="24">
        <f t="shared" si="0"/>
        <v>0</v>
      </c>
      <c r="E33" s="25">
        <f t="shared" si="1"/>
        <v>0</v>
      </c>
      <c r="F33" s="125"/>
      <c r="G33" s="125"/>
      <c r="H33" s="125"/>
      <c r="I33" s="126"/>
      <c r="J33" s="125"/>
      <c r="K33" s="125"/>
      <c r="L33" s="125"/>
      <c r="M33" s="125"/>
      <c r="N33" s="125"/>
      <c r="O33" s="125"/>
      <c r="P33" s="125"/>
      <c r="Q33" s="127"/>
      <c r="R33" s="127"/>
      <c r="S33" s="125"/>
      <c r="T33" s="125"/>
      <c r="U33"/>
      <c r="V33"/>
    </row>
    <row r="34" spans="1:22" ht="12.75" customHeight="1">
      <c r="A34" s="21">
        <f t="shared" si="2"/>
        <v>30</v>
      </c>
      <c r="B34" s="31" t="s">
        <v>39</v>
      </c>
      <c r="C34" s="32" t="s">
        <v>15</v>
      </c>
      <c r="D34" s="24">
        <f aca="true" t="shared" si="3" ref="D34:D39">COUNT(F34:T34)</f>
        <v>0</v>
      </c>
      <c r="E34" s="25">
        <f aca="true" t="shared" si="4" ref="E34:E39">SUM(F34:T34)</f>
        <v>0</v>
      </c>
      <c r="F34" s="125"/>
      <c r="G34" s="125"/>
      <c r="H34" s="125"/>
      <c r="I34" s="126"/>
      <c r="J34" s="125"/>
      <c r="K34" s="125"/>
      <c r="L34" s="125"/>
      <c r="M34" s="125"/>
      <c r="N34" s="125"/>
      <c r="O34" s="125"/>
      <c r="P34" s="125"/>
      <c r="Q34" s="127"/>
      <c r="R34" s="127"/>
      <c r="S34" s="125"/>
      <c r="T34" s="125"/>
      <c r="U34"/>
      <c r="V34"/>
    </row>
    <row r="35" spans="1:22" ht="12.75" customHeight="1">
      <c r="A35" s="21">
        <f t="shared" si="2"/>
        <v>31</v>
      </c>
      <c r="B35" s="124" t="s">
        <v>470</v>
      </c>
      <c r="C35" s="32" t="s">
        <v>17</v>
      </c>
      <c r="D35" s="24">
        <f t="shared" si="3"/>
        <v>0</v>
      </c>
      <c r="E35" s="25">
        <f t="shared" si="4"/>
        <v>0</v>
      </c>
      <c r="F35" s="125"/>
      <c r="G35" s="125"/>
      <c r="H35" s="125"/>
      <c r="I35" s="126"/>
      <c r="J35" s="125"/>
      <c r="K35" s="125"/>
      <c r="L35" s="125"/>
      <c r="M35" s="125"/>
      <c r="N35" s="125"/>
      <c r="O35" s="125"/>
      <c r="P35" s="125"/>
      <c r="Q35" s="127"/>
      <c r="R35" s="127"/>
      <c r="S35" s="125"/>
      <c r="T35" s="125"/>
      <c r="U35"/>
      <c r="V35"/>
    </row>
    <row r="36" spans="1:22" ht="12.75" customHeight="1">
      <c r="A36" s="21">
        <f t="shared" si="2"/>
        <v>32</v>
      </c>
      <c r="B36" s="2" t="s">
        <v>40</v>
      </c>
      <c r="C36" s="21" t="s">
        <v>19</v>
      </c>
      <c r="D36" s="24">
        <f t="shared" si="3"/>
        <v>0</v>
      </c>
      <c r="E36" s="25">
        <f t="shared" si="4"/>
        <v>0</v>
      </c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  <c r="Q36" s="127"/>
      <c r="R36" s="127"/>
      <c r="S36" s="125"/>
      <c r="T36" s="125"/>
      <c r="U36"/>
      <c r="V36"/>
    </row>
    <row r="37" spans="1:22" ht="12.75" customHeight="1">
      <c r="A37" s="21">
        <f t="shared" si="2"/>
        <v>33</v>
      </c>
      <c r="B37" s="31" t="s">
        <v>467</v>
      </c>
      <c r="C37" s="21" t="s">
        <v>17</v>
      </c>
      <c r="D37" s="24">
        <f t="shared" si="3"/>
        <v>0</v>
      </c>
      <c r="E37" s="25">
        <f t="shared" si="4"/>
        <v>0</v>
      </c>
      <c r="F37" s="125"/>
      <c r="G37" s="125"/>
      <c r="H37" s="125"/>
      <c r="I37" s="126"/>
      <c r="J37" s="125"/>
      <c r="K37" s="125"/>
      <c r="L37" s="125"/>
      <c r="M37" s="125"/>
      <c r="N37" s="125"/>
      <c r="O37" s="125"/>
      <c r="P37" s="125"/>
      <c r="Q37" s="127"/>
      <c r="R37" s="127"/>
      <c r="S37" s="125"/>
      <c r="T37" s="125"/>
      <c r="U37"/>
      <c r="V37"/>
    </row>
    <row r="38" spans="1:22" ht="12.75" customHeight="1">
      <c r="A38" s="21">
        <f t="shared" si="2"/>
        <v>34</v>
      </c>
      <c r="B38" s="31" t="s">
        <v>41</v>
      </c>
      <c r="C38" s="21" t="s">
        <v>17</v>
      </c>
      <c r="D38" s="24">
        <f t="shared" si="3"/>
        <v>0</v>
      </c>
      <c r="E38" s="25">
        <f t="shared" si="4"/>
        <v>0</v>
      </c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  <c r="Q38" s="127"/>
      <c r="R38" s="127"/>
      <c r="S38" s="125"/>
      <c r="T38" s="125"/>
      <c r="U38"/>
      <c r="V38"/>
    </row>
    <row r="39" spans="1:22" ht="12.75" customHeight="1">
      <c r="A39" s="21">
        <f t="shared" si="2"/>
        <v>35</v>
      </c>
      <c r="B39" s="31" t="s">
        <v>471</v>
      </c>
      <c r="C39" s="29" t="s">
        <v>17</v>
      </c>
      <c r="D39" s="24">
        <f t="shared" si="3"/>
        <v>0</v>
      </c>
      <c r="E39" s="25">
        <f t="shared" si="4"/>
        <v>0</v>
      </c>
      <c r="F39" s="125"/>
      <c r="G39" s="125"/>
      <c r="H39" s="125"/>
      <c r="I39" s="126"/>
      <c r="J39" s="125"/>
      <c r="K39" s="125"/>
      <c r="L39" s="125"/>
      <c r="M39" s="125"/>
      <c r="N39" s="125"/>
      <c r="O39" s="125"/>
      <c r="P39" s="125"/>
      <c r="Q39" s="127"/>
      <c r="R39" s="127"/>
      <c r="S39" s="125"/>
      <c r="T39" s="125"/>
      <c r="U39"/>
      <c r="V39"/>
    </row>
    <row r="40" spans="2:22" ht="12.75" customHeight="1" thickBot="1">
      <c r="B40" s="137" t="s">
        <v>474</v>
      </c>
      <c r="C40" s="137"/>
      <c r="D40" s="34"/>
      <c r="F40"/>
      <c r="G40"/>
      <c r="H40"/>
      <c r="I40" s="65"/>
      <c r="J40"/>
      <c r="K40"/>
      <c r="L40"/>
      <c r="M40"/>
      <c r="N40"/>
      <c r="O40"/>
      <c r="P40"/>
      <c r="Q40" s="87"/>
      <c r="R40" s="87"/>
      <c r="S40"/>
      <c r="T40"/>
      <c r="U40"/>
      <c r="V40"/>
    </row>
    <row r="41" spans="2:20" ht="12.75" customHeight="1">
      <c r="B41" s="35" t="s">
        <v>472</v>
      </c>
      <c r="C41" s="36">
        <f>COUNT(A5:A39)</f>
        <v>35</v>
      </c>
      <c r="D41" s="136" t="s">
        <v>42</v>
      </c>
      <c r="E41" s="136"/>
      <c r="F41" s="37">
        <f>SUM(F5:F39)</f>
        <v>0</v>
      </c>
      <c r="G41" s="37">
        <f aca="true" t="shared" si="5" ref="G41:T41">SUM(G5:G39)</f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>SUM(K5:K39)/2</f>
        <v>0</v>
      </c>
      <c r="L41" s="37">
        <f t="shared" si="5"/>
        <v>0</v>
      </c>
      <c r="M41" s="37">
        <f t="shared" si="5"/>
        <v>0</v>
      </c>
      <c r="N41" s="37">
        <f>SUM(N5:N39)/6</f>
        <v>0</v>
      </c>
      <c r="O41" s="37">
        <f>SUM(O5:O39)/7</f>
        <v>0</v>
      </c>
      <c r="P41" s="37">
        <f t="shared" si="5"/>
        <v>0</v>
      </c>
      <c r="Q41" s="37">
        <f t="shared" si="5"/>
        <v>0</v>
      </c>
      <c r="R41" s="37">
        <f>COUNT(R5:R39)</f>
        <v>0</v>
      </c>
      <c r="S41" s="37">
        <f t="shared" si="5"/>
        <v>0</v>
      </c>
      <c r="T41" s="37">
        <f t="shared" si="5"/>
        <v>0</v>
      </c>
    </row>
    <row r="42" spans="2:20" ht="12.75" customHeight="1">
      <c r="B42" s="2" t="s">
        <v>473</v>
      </c>
      <c r="C42" s="36">
        <f>C41-6</f>
        <v>29</v>
      </c>
      <c r="D42" s="2" t="s">
        <v>43</v>
      </c>
      <c r="F42" s="38">
        <f>F41/C41</f>
        <v>0</v>
      </c>
      <c r="G42" s="38">
        <f>G41/C41</f>
        <v>0</v>
      </c>
      <c r="H42" s="38">
        <f>H41/C41</f>
        <v>0</v>
      </c>
      <c r="I42" s="38">
        <f>I41/C41</f>
        <v>0</v>
      </c>
      <c r="J42" s="38">
        <f>J41/C41</f>
        <v>0</v>
      </c>
      <c r="K42" s="38">
        <f>K41/C41</f>
        <v>0</v>
      </c>
      <c r="L42" s="38">
        <f>L41/C41</f>
        <v>0</v>
      </c>
      <c r="M42" s="38">
        <f>M41/C41</f>
        <v>0</v>
      </c>
      <c r="N42" s="38">
        <f>N41/C41</f>
        <v>0</v>
      </c>
      <c r="O42" s="38">
        <f>O41/C41</f>
        <v>0</v>
      </c>
      <c r="P42" s="38">
        <f>P41/C41</f>
        <v>0</v>
      </c>
      <c r="Q42" s="38">
        <f>Q41/C41</f>
        <v>0</v>
      </c>
      <c r="R42" s="38"/>
      <c r="S42" s="38">
        <f>S41/C41</f>
        <v>0</v>
      </c>
      <c r="T42" s="38">
        <f>T41/C41</f>
        <v>0</v>
      </c>
    </row>
    <row r="43" spans="3:20" ht="12.75" customHeight="1">
      <c r="C43" s="36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6"/>
    </row>
    <row r="44" spans="3:20" ht="12.75" customHeight="1">
      <c r="C44" s="36"/>
      <c r="F44" s="38"/>
      <c r="G44" s="38"/>
      <c r="H44" s="38"/>
      <c r="I44" s="38"/>
      <c r="J44" s="38"/>
      <c r="K44" s="38"/>
      <c r="L44" s="38"/>
      <c r="M44" s="38"/>
      <c r="N44" s="27"/>
      <c r="O44" s="38"/>
      <c r="P44" s="38"/>
      <c r="Q44" s="36"/>
      <c r="R44" s="36"/>
      <c r="S44" s="38"/>
      <c r="T44" s="38"/>
    </row>
    <row r="45" spans="2:20" ht="12.75" customHeight="1">
      <c r="B45" s="138" t="s">
        <v>44</v>
      </c>
      <c r="C45" s="138"/>
      <c r="D45" s="29"/>
      <c r="F45" s="38"/>
      <c r="G45" s="38"/>
      <c r="H45" s="38"/>
      <c r="I45" s="38"/>
      <c r="K45" s="38"/>
      <c r="L45" s="38"/>
      <c r="M45" s="38"/>
      <c r="N45" s="38"/>
      <c r="O45" s="38"/>
      <c r="P45" s="38"/>
      <c r="Q45" s="36"/>
      <c r="R45" s="36"/>
      <c r="S45" s="38"/>
      <c r="T45" s="38"/>
    </row>
    <row r="46" spans="2:20" ht="12.75" customHeight="1">
      <c r="B46" s="138" t="s">
        <v>45</v>
      </c>
      <c r="C46" s="138"/>
      <c r="D46" s="29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/>
      <c r="R46" s="36"/>
      <c r="S46" s="38"/>
      <c r="T46" s="38"/>
    </row>
    <row r="47" spans="2:20" ht="12.75" customHeight="1">
      <c r="B47" s="138" t="s">
        <v>46</v>
      </c>
      <c r="C47" s="138"/>
      <c r="D47" s="29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/>
      <c r="R47" s="36"/>
      <c r="S47" s="38"/>
      <c r="T47" s="38"/>
    </row>
    <row r="48" spans="2:20" ht="12.75" customHeight="1">
      <c r="B48" s="138" t="s">
        <v>47</v>
      </c>
      <c r="C48" s="138"/>
      <c r="D48" s="29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/>
      <c r="R48" s="36"/>
      <c r="S48" s="38"/>
      <c r="T48" s="38"/>
    </row>
    <row r="49" spans="2:4" ht="12.75" customHeight="1">
      <c r="B49" s="139" t="s">
        <v>475</v>
      </c>
      <c r="C49" s="139"/>
      <c r="D49" s="128">
        <f>SUM(D46:D47)/C41</f>
        <v>0</v>
      </c>
    </row>
    <row r="50" spans="2:4" ht="12.75" customHeight="1">
      <c r="B50" s="139" t="s">
        <v>476</v>
      </c>
      <c r="C50" s="139"/>
      <c r="D50" s="128">
        <f>SUM(D46:D47)/C42</f>
        <v>0</v>
      </c>
    </row>
    <row r="51" ht="12.75" customHeight="1">
      <c r="B51" s="2" t="s">
        <v>48</v>
      </c>
    </row>
    <row r="52" ht="12.75" customHeight="1">
      <c r="B52" s="2" t="s">
        <v>49</v>
      </c>
    </row>
    <row r="53" ht="12.75" customHeight="1">
      <c r="B53" s="2" t="s">
        <v>50</v>
      </c>
    </row>
    <row r="54" ht="12.75">
      <c r="B54" s="2" t="s">
        <v>51</v>
      </c>
    </row>
    <row r="55" ht="12.75">
      <c r="B55" s="2" t="s">
        <v>52</v>
      </c>
    </row>
    <row r="57" ht="12.75">
      <c r="B57" s="79"/>
    </row>
    <row r="58" ht="12.75">
      <c r="B58" s="79"/>
    </row>
  </sheetData>
  <sheetProtection/>
  <mergeCells count="11">
    <mergeCell ref="A1:C1"/>
    <mergeCell ref="B45:C45"/>
    <mergeCell ref="B46:C46"/>
    <mergeCell ref="B47:C47"/>
    <mergeCell ref="D2:E2"/>
    <mergeCell ref="C4:E4"/>
    <mergeCell ref="D41:E41"/>
    <mergeCell ref="B40:C40"/>
    <mergeCell ref="B48:C48"/>
    <mergeCell ref="B50:C50"/>
    <mergeCell ref="B49:C49"/>
  </mergeCells>
  <printOptions gridLines="1" horizontalCentered="1"/>
  <pageMargins left="0.5" right="0.25" top="0.5" bottom="0.75" header="0.5118055555555556" footer="0.5"/>
  <pageSetup fitToHeight="1" fitToWidth="1" horizontalDpi="300" verticalDpi="300" orientation="portrait" r:id="rId1"/>
  <headerFooter alignWithMargins="0">
    <oddFooter>&amp;L&amp;"Geneva,Regular"&amp;F (&amp;A)&amp;C&amp;"Geneva,Regular"Ordered by: Last Name/Participation&amp;R&amp;"Geneva,Regular"&amp;D @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pane xSplit="8326" ySplit="628" topLeftCell="A1" activePane="bottomLeft" state="split"/>
      <selection pane="topLeft" activeCell="C1" sqref="C1"/>
      <selection pane="topRight" activeCell="G1" sqref="G1"/>
      <selection pane="bottomLeft" activeCell="D33" sqref="D33"/>
      <selection pane="bottomRight" activeCell="A16" sqref="A16"/>
    </sheetView>
  </sheetViews>
  <sheetFormatPr defaultColWidth="9.140625" defaultRowHeight="12.75"/>
  <cols>
    <col min="1" max="1" width="2.7109375" style="2" customWidth="1"/>
    <col min="2" max="2" width="15.00390625" style="1" customWidth="1"/>
    <col min="3" max="3" width="16.00390625" style="1" customWidth="1"/>
    <col min="4" max="4" width="24.57421875" style="40" customWidth="1"/>
    <col min="5" max="5" width="33.140625" style="40" customWidth="1"/>
    <col min="6" max="6" width="1.8515625" style="40" customWidth="1"/>
    <col min="7" max="7" width="20.57421875" style="2" customWidth="1"/>
    <col min="8" max="8" width="5.7109375" style="22" bestFit="1" customWidth="1"/>
    <col min="9" max="9" width="7.57421875" style="22" bestFit="1" customWidth="1"/>
    <col min="10" max="11" width="5.421875" style="41" customWidth="1"/>
    <col min="12" max="12" width="7.00390625" style="41" bestFit="1" customWidth="1"/>
    <col min="13" max="13" width="8.421875" style="41" customWidth="1"/>
    <col min="14" max="14" width="7.00390625" style="22" bestFit="1" customWidth="1"/>
    <col min="15" max="15" width="7.00390625" style="22" customWidth="1"/>
    <col min="16" max="16" width="5.00390625" style="22" customWidth="1"/>
    <col min="17" max="17" width="8.7109375" style="22" bestFit="1" customWidth="1"/>
    <col min="18" max="19" width="5.7109375" style="2" customWidth="1"/>
    <col min="20" max="20" width="5.140625" style="2" customWidth="1"/>
    <col min="21" max="16384" width="9.140625" style="2" customWidth="1"/>
  </cols>
  <sheetData>
    <row r="1" spans="2:5" ht="17.25">
      <c r="B1" s="140" t="s">
        <v>403</v>
      </c>
      <c r="C1" s="140"/>
      <c r="D1" s="140"/>
      <c r="E1" s="140"/>
    </row>
    <row r="2" spans="1:21" s="9" customFormat="1" ht="23.25" customHeight="1">
      <c r="A2" s="7"/>
      <c r="B2" s="6" t="s">
        <v>53</v>
      </c>
      <c r="C2" s="6" t="s">
        <v>54</v>
      </c>
      <c r="D2" s="7" t="s">
        <v>0</v>
      </c>
      <c r="E2" s="42" t="s">
        <v>55</v>
      </c>
      <c r="F2" s="42"/>
      <c r="G2" s="42" t="s">
        <v>56</v>
      </c>
      <c r="H2" s="42" t="s">
        <v>57</v>
      </c>
      <c r="I2" s="42" t="s">
        <v>58</v>
      </c>
      <c r="J2" s="42" t="s">
        <v>59</v>
      </c>
      <c r="K2" s="42" t="s">
        <v>428</v>
      </c>
      <c r="L2" s="42" t="s">
        <v>60</v>
      </c>
      <c r="M2" s="42" t="s">
        <v>61</v>
      </c>
      <c r="N2" s="42" t="s">
        <v>62</v>
      </c>
      <c r="O2" s="42" t="s">
        <v>62</v>
      </c>
      <c r="P2" s="42" t="s">
        <v>63</v>
      </c>
      <c r="Q2" s="43" t="s">
        <v>64</v>
      </c>
      <c r="R2" s="43" t="s">
        <v>65</v>
      </c>
      <c r="S2" s="82" t="s">
        <v>66</v>
      </c>
      <c r="T2" s="43" t="s">
        <v>67</v>
      </c>
      <c r="U2" s="43" t="s">
        <v>68</v>
      </c>
    </row>
    <row r="3" spans="1:21" ht="14.25">
      <c r="A3" s="44">
        <v>1</v>
      </c>
      <c r="B3" s="45"/>
      <c r="C3" s="66" t="s">
        <v>69</v>
      </c>
      <c r="D3" s="105" t="s">
        <v>12</v>
      </c>
      <c r="E3" s="66" t="s">
        <v>70</v>
      </c>
      <c r="F3" s="46"/>
      <c r="G3" s="44"/>
      <c r="H3"/>
      <c r="I3"/>
      <c r="J3"/>
      <c r="K3"/>
      <c r="L3"/>
      <c r="M3" s="99" t="s">
        <v>431</v>
      </c>
      <c r="N3"/>
      <c r="O3"/>
      <c r="P3"/>
      <c r="Q3"/>
      <c r="R3"/>
      <c r="S3" s="83"/>
      <c r="T3"/>
      <c r="U3"/>
    </row>
    <row r="4" spans="1:21" s="26" customFormat="1" ht="14.25">
      <c r="A4" s="44">
        <f>A3+1</f>
        <v>2</v>
      </c>
      <c r="B4" s="45"/>
      <c r="C4" s="66" t="s">
        <v>71</v>
      </c>
      <c r="D4" s="105" t="s">
        <v>14</v>
      </c>
      <c r="E4" s="66" t="s">
        <v>72</v>
      </c>
      <c r="F4" s="46"/>
      <c r="G4" s="44"/>
      <c r="H4" t="s">
        <v>355</v>
      </c>
      <c r="I4"/>
      <c r="J4"/>
      <c r="K4"/>
      <c r="L4"/>
      <c r="M4"/>
      <c r="N4"/>
      <c r="O4"/>
      <c r="P4"/>
      <c r="Q4"/>
      <c r="R4"/>
      <c r="S4" s="83"/>
      <c r="T4"/>
      <c r="U4"/>
    </row>
    <row r="5" spans="1:21" s="26" customFormat="1" ht="14.25">
      <c r="A5" s="44">
        <f aca="true" t="shared" si="0" ref="A5:A21">A4+1</f>
        <v>3</v>
      </c>
      <c r="B5" s="45"/>
      <c r="C5" s="68" t="s">
        <v>371</v>
      </c>
      <c r="D5" s="113" t="s">
        <v>369</v>
      </c>
      <c r="E5" s="68" t="s">
        <v>372</v>
      </c>
      <c r="F5" s="46"/>
      <c r="G5" s="44"/>
      <c r="H5"/>
      <c r="I5"/>
      <c r="J5"/>
      <c r="K5"/>
      <c r="L5"/>
      <c r="M5"/>
      <c r="N5"/>
      <c r="O5"/>
      <c r="P5"/>
      <c r="Q5"/>
      <c r="R5"/>
      <c r="S5" s="83"/>
      <c r="T5"/>
      <c r="U5"/>
    </row>
    <row r="6" spans="1:21" s="26" customFormat="1" ht="14.25">
      <c r="A6" s="44">
        <f t="shared" si="0"/>
        <v>4</v>
      </c>
      <c r="B6" s="45"/>
      <c r="C6" s="66" t="s">
        <v>75</v>
      </c>
      <c r="D6" s="106" t="s">
        <v>373</v>
      </c>
      <c r="E6" s="47" t="s">
        <v>76</v>
      </c>
      <c r="F6" s="46"/>
      <c r="G6" s="44"/>
      <c r="H6"/>
      <c r="I6"/>
      <c r="J6"/>
      <c r="K6"/>
      <c r="L6"/>
      <c r="M6"/>
      <c r="N6"/>
      <c r="O6"/>
      <c r="P6"/>
      <c r="Q6" t="s">
        <v>456</v>
      </c>
      <c r="R6"/>
      <c r="S6" s="83"/>
      <c r="T6"/>
      <c r="U6"/>
    </row>
    <row r="7" spans="1:21" s="26" customFormat="1" ht="14.25">
      <c r="A7" s="44">
        <f t="shared" si="0"/>
        <v>5</v>
      </c>
      <c r="B7" s="45"/>
      <c r="C7" s="66" t="s">
        <v>75</v>
      </c>
      <c r="D7" s="106" t="s">
        <v>16</v>
      </c>
      <c r="E7" s="47" t="s">
        <v>76</v>
      </c>
      <c r="F7" s="46"/>
      <c r="G7" s="44"/>
      <c r="H7"/>
      <c r="I7"/>
      <c r="J7"/>
      <c r="K7"/>
      <c r="L7"/>
      <c r="M7"/>
      <c r="N7"/>
      <c r="O7"/>
      <c r="P7"/>
      <c r="Q7"/>
      <c r="R7"/>
      <c r="S7" s="83"/>
      <c r="T7"/>
      <c r="U7"/>
    </row>
    <row r="8" spans="1:21" s="26" customFormat="1" ht="14.25">
      <c r="A8" s="44">
        <f t="shared" si="0"/>
        <v>6</v>
      </c>
      <c r="B8" s="45"/>
      <c r="C8" s="66" t="s">
        <v>77</v>
      </c>
      <c r="D8" s="106" t="s">
        <v>18</v>
      </c>
      <c r="E8" s="47" t="s">
        <v>78</v>
      </c>
      <c r="F8" s="46"/>
      <c r="G8" s="44" t="s">
        <v>79</v>
      </c>
      <c r="H8"/>
      <c r="I8" t="s">
        <v>355</v>
      </c>
      <c r="J8"/>
      <c r="K8"/>
      <c r="L8">
        <v>2</v>
      </c>
      <c r="M8" t="s">
        <v>429</v>
      </c>
      <c r="N8"/>
      <c r="O8"/>
      <c r="P8"/>
      <c r="Q8">
        <v>1</v>
      </c>
      <c r="R8" t="s">
        <v>355</v>
      </c>
      <c r="S8" s="2"/>
      <c r="T8"/>
      <c r="U8"/>
    </row>
    <row r="9" spans="1:21" s="26" customFormat="1" ht="14.25">
      <c r="A9" s="44">
        <f t="shared" si="0"/>
        <v>7</v>
      </c>
      <c r="B9" s="45"/>
      <c r="C9" s="70" t="s">
        <v>80</v>
      </c>
      <c r="D9" s="107" t="s">
        <v>81</v>
      </c>
      <c r="E9" s="67" t="s">
        <v>82</v>
      </c>
      <c r="F9" s="46"/>
      <c r="G9" s="44"/>
      <c r="H9"/>
      <c r="I9" t="s">
        <v>425</v>
      </c>
      <c r="J9"/>
      <c r="K9"/>
      <c r="L9"/>
      <c r="M9"/>
      <c r="N9"/>
      <c r="O9"/>
      <c r="P9"/>
      <c r="Q9" t="s">
        <v>355</v>
      </c>
      <c r="R9"/>
      <c r="S9" s="2"/>
      <c r="T9"/>
      <c r="U9"/>
    </row>
    <row r="10" spans="1:21" s="26" customFormat="1" ht="14.25">
      <c r="A10" s="44">
        <f t="shared" si="0"/>
        <v>8</v>
      </c>
      <c r="B10" s="45"/>
      <c r="C10" s="68" t="s">
        <v>368</v>
      </c>
      <c r="D10" s="107" t="s">
        <v>392</v>
      </c>
      <c r="E10" s="67"/>
      <c r="F10" s="46"/>
      <c r="G10" s="44"/>
      <c r="H10" t="s">
        <v>355</v>
      </c>
      <c r="I10"/>
      <c r="J10"/>
      <c r="K10"/>
      <c r="L10"/>
      <c r="M10"/>
      <c r="N10"/>
      <c r="O10"/>
      <c r="P10"/>
      <c r="Q10"/>
      <c r="R10"/>
      <c r="S10" s="2"/>
      <c r="T10"/>
      <c r="U10"/>
    </row>
    <row r="11" spans="1:21" ht="14.25">
      <c r="A11" s="44">
        <f t="shared" si="0"/>
        <v>9</v>
      </c>
      <c r="B11" s="45"/>
      <c r="C11" s="68" t="s">
        <v>368</v>
      </c>
      <c r="D11" s="107" t="s">
        <v>83</v>
      </c>
      <c r="E11" s="67" t="s">
        <v>84</v>
      </c>
      <c r="F11" s="46"/>
      <c r="G11" s="44"/>
      <c r="H11"/>
      <c r="I11"/>
      <c r="J11"/>
      <c r="K11"/>
      <c r="L11" t="s">
        <v>355</v>
      </c>
      <c r="M11" s="99" t="s">
        <v>431</v>
      </c>
      <c r="N11"/>
      <c r="O11" t="s">
        <v>355</v>
      </c>
      <c r="P11"/>
      <c r="Q11"/>
      <c r="R11" t="s">
        <v>355</v>
      </c>
      <c r="T11" s="99" t="s">
        <v>431</v>
      </c>
      <c r="U11"/>
    </row>
    <row r="12" spans="1:21" ht="14.25">
      <c r="A12" s="44">
        <f t="shared" si="0"/>
        <v>10</v>
      </c>
      <c r="B12" s="45"/>
      <c r="C12" s="66" t="s">
        <v>85</v>
      </c>
      <c r="D12" s="106" t="s">
        <v>23</v>
      </c>
      <c r="E12" s="47" t="s">
        <v>86</v>
      </c>
      <c r="F12" s="46"/>
      <c r="G12" s="44"/>
      <c r="H12"/>
      <c r="I12"/>
      <c r="J12"/>
      <c r="K12"/>
      <c r="L12"/>
      <c r="M12"/>
      <c r="N12"/>
      <c r="O12"/>
      <c r="P12"/>
      <c r="Q12"/>
      <c r="R12"/>
      <c r="T12"/>
      <c r="U12"/>
    </row>
    <row r="13" spans="1:21" ht="14.25">
      <c r="A13" s="44">
        <f t="shared" si="0"/>
        <v>11</v>
      </c>
      <c r="B13" s="45"/>
      <c r="C13" s="71" t="s">
        <v>359</v>
      </c>
      <c r="D13" s="108" t="s">
        <v>357</v>
      </c>
      <c r="E13" s="68" t="s">
        <v>358</v>
      </c>
      <c r="F13" s="2"/>
      <c r="G13" s="44"/>
      <c r="H13"/>
      <c r="I13"/>
      <c r="J13" t="s">
        <v>355</v>
      </c>
      <c r="K13"/>
      <c r="L13" t="s">
        <v>355</v>
      </c>
      <c r="M13" t="s">
        <v>355</v>
      </c>
      <c r="N13"/>
      <c r="O13" t="s">
        <v>355</v>
      </c>
      <c r="P13"/>
      <c r="Q13" t="s">
        <v>355</v>
      </c>
      <c r="R13"/>
      <c r="T13"/>
      <c r="U13"/>
    </row>
    <row r="14" spans="1:21" ht="14.25">
      <c r="A14" s="44">
        <f t="shared" si="0"/>
        <v>12</v>
      </c>
      <c r="B14" s="45"/>
      <c r="C14" s="71" t="s">
        <v>362</v>
      </c>
      <c r="D14" s="108" t="s">
        <v>360</v>
      </c>
      <c r="E14" s="68" t="s">
        <v>361</v>
      </c>
      <c r="F14" s="2"/>
      <c r="G14" s="44"/>
      <c r="H14"/>
      <c r="I14"/>
      <c r="J14"/>
      <c r="K14"/>
      <c r="L14"/>
      <c r="M14"/>
      <c r="N14"/>
      <c r="O14"/>
      <c r="P14"/>
      <c r="Q14">
        <v>1</v>
      </c>
      <c r="R14"/>
      <c r="T14" s="99" t="s">
        <v>431</v>
      </c>
      <c r="U14"/>
    </row>
    <row r="15" spans="1:21" ht="28.5">
      <c r="A15" s="44">
        <f t="shared" si="0"/>
        <v>13</v>
      </c>
      <c r="B15" s="45"/>
      <c r="C15" s="66" t="s">
        <v>87</v>
      </c>
      <c r="D15" s="106" t="s">
        <v>26</v>
      </c>
      <c r="E15" s="47" t="s">
        <v>88</v>
      </c>
      <c r="F15" s="46"/>
      <c r="G15" s="44"/>
      <c r="H15"/>
      <c r="I15"/>
      <c r="J15"/>
      <c r="K15"/>
      <c r="L15"/>
      <c r="M15"/>
      <c r="N15"/>
      <c r="O15"/>
      <c r="P15"/>
      <c r="Q15"/>
      <c r="R15"/>
      <c r="T15"/>
      <c r="U15"/>
    </row>
    <row r="16" spans="1:21" ht="14.25">
      <c r="A16" s="44">
        <f t="shared" si="0"/>
        <v>14</v>
      </c>
      <c r="B16" s="45"/>
      <c r="C16" s="71" t="s">
        <v>89</v>
      </c>
      <c r="D16" s="106" t="s">
        <v>27</v>
      </c>
      <c r="E16" s="47" t="s">
        <v>356</v>
      </c>
      <c r="F16" s="46"/>
      <c r="G16" s="44"/>
      <c r="H16"/>
      <c r="I16"/>
      <c r="J16"/>
      <c r="K16"/>
      <c r="L16"/>
      <c r="M16"/>
      <c r="N16"/>
      <c r="O16"/>
      <c r="P16"/>
      <c r="Q16"/>
      <c r="R16" t="s">
        <v>426</v>
      </c>
      <c r="T16" t="s">
        <v>462</v>
      </c>
      <c r="U16"/>
    </row>
    <row r="17" spans="1:21" ht="14.25">
      <c r="A17" s="44">
        <f t="shared" si="0"/>
        <v>15</v>
      </c>
      <c r="B17" s="45"/>
      <c r="C17" s="66" t="s">
        <v>90</v>
      </c>
      <c r="D17" s="106" t="s">
        <v>28</v>
      </c>
      <c r="E17" s="47" t="s">
        <v>91</v>
      </c>
      <c r="F17" s="46"/>
      <c r="G17" s="44"/>
      <c r="H17"/>
      <c r="I17"/>
      <c r="J17"/>
      <c r="K17"/>
      <c r="L17"/>
      <c r="M17"/>
      <c r="N17"/>
      <c r="O17"/>
      <c r="P17"/>
      <c r="Q17"/>
      <c r="R17"/>
      <c r="T17"/>
      <c r="U17"/>
    </row>
    <row r="18" spans="1:21" ht="14.25">
      <c r="A18" s="44">
        <f t="shared" si="0"/>
        <v>16</v>
      </c>
      <c r="B18" s="2"/>
      <c r="C18" s="68" t="s">
        <v>439</v>
      </c>
      <c r="D18" s="68" t="s">
        <v>437</v>
      </c>
      <c r="E18" s="68" t="s">
        <v>438</v>
      </c>
      <c r="F18" s="46"/>
      <c r="G18" s="44"/>
      <c r="H18"/>
      <c r="I18"/>
      <c r="J18"/>
      <c r="K18"/>
      <c r="L18"/>
      <c r="M18"/>
      <c r="N18"/>
      <c r="O18" t="s">
        <v>458</v>
      </c>
      <c r="P18"/>
      <c r="Q18"/>
      <c r="R18"/>
      <c r="T18"/>
      <c r="U18"/>
    </row>
    <row r="19" spans="1:21" ht="14.25">
      <c r="A19" s="44">
        <f t="shared" si="0"/>
        <v>17</v>
      </c>
      <c r="B19" s="45"/>
      <c r="C19" s="66" t="s">
        <v>92</v>
      </c>
      <c r="D19" s="106" t="s">
        <v>29</v>
      </c>
      <c r="E19" s="47" t="s">
        <v>366</v>
      </c>
      <c r="F19" s="46"/>
      <c r="H19"/>
      <c r="I19"/>
      <c r="J19"/>
      <c r="K19"/>
      <c r="L19"/>
      <c r="M19" t="s">
        <v>355</v>
      </c>
      <c r="N19"/>
      <c r="O19"/>
      <c r="P19"/>
      <c r="Q19"/>
      <c r="R19"/>
      <c r="T19"/>
      <c r="U19"/>
    </row>
    <row r="20" spans="1:21" ht="14.25">
      <c r="A20" s="44">
        <f t="shared" si="0"/>
        <v>18</v>
      </c>
      <c r="B20" s="45"/>
      <c r="C20" s="66" t="s">
        <v>93</v>
      </c>
      <c r="D20" s="106" t="s">
        <v>30</v>
      </c>
      <c r="E20" s="47" t="s">
        <v>94</v>
      </c>
      <c r="F20" s="46"/>
      <c r="G20" s="44"/>
      <c r="H20"/>
      <c r="I20" t="s">
        <v>355</v>
      </c>
      <c r="J20" t="s">
        <v>355</v>
      </c>
      <c r="K20"/>
      <c r="L20" t="s">
        <v>355</v>
      </c>
      <c r="M20"/>
      <c r="N20"/>
      <c r="O20" t="s">
        <v>458</v>
      </c>
      <c r="P20"/>
      <c r="Q20" t="s">
        <v>355</v>
      </c>
      <c r="R20"/>
      <c r="T20" t="s">
        <v>355</v>
      </c>
      <c r="U20"/>
    </row>
    <row r="21" spans="1:21" ht="14.25">
      <c r="A21" s="44">
        <f t="shared" si="0"/>
        <v>19</v>
      </c>
      <c r="B21" s="2"/>
      <c r="C21" s="68" t="s">
        <v>434</v>
      </c>
      <c r="D21" s="108" t="s">
        <v>435</v>
      </c>
      <c r="E21" s="68" t="s">
        <v>433</v>
      </c>
      <c r="F21" s="46"/>
      <c r="G21" s="44"/>
      <c r="H21"/>
      <c r="I21"/>
      <c r="J21"/>
      <c r="K21"/>
      <c r="L21"/>
      <c r="M21"/>
      <c r="N21"/>
      <c r="O21"/>
      <c r="P21"/>
      <c r="Q21"/>
      <c r="R21"/>
      <c r="T21"/>
      <c r="U21"/>
    </row>
    <row r="22" spans="1:21" ht="14.25">
      <c r="A22" s="44">
        <f>A21+1</f>
        <v>20</v>
      </c>
      <c r="B22" s="45" t="s">
        <v>95</v>
      </c>
      <c r="C22" s="66" t="s">
        <v>96</v>
      </c>
      <c r="D22" s="106" t="s">
        <v>477</v>
      </c>
      <c r="E22" s="47" t="s">
        <v>97</v>
      </c>
      <c r="F22" s="46"/>
      <c r="G22" s="44" t="s">
        <v>98</v>
      </c>
      <c r="H22"/>
      <c r="I22"/>
      <c r="J22"/>
      <c r="K22"/>
      <c r="L22"/>
      <c r="M22"/>
      <c r="N22"/>
      <c r="O22"/>
      <c r="P22"/>
      <c r="Q22"/>
      <c r="R22"/>
      <c r="T22"/>
      <c r="U22"/>
    </row>
    <row r="23" spans="1:21" ht="14.25">
      <c r="A23" s="44">
        <f aca="true" t="shared" si="1" ref="A23:A36">A22+1</f>
        <v>21</v>
      </c>
      <c r="B23" s="45"/>
      <c r="C23" s="66"/>
      <c r="D23" s="106" t="s">
        <v>464</v>
      </c>
      <c r="E23" s="47"/>
      <c r="F23" s="46"/>
      <c r="G23" s="44"/>
      <c r="H23"/>
      <c r="I23"/>
      <c r="J23"/>
      <c r="K23"/>
      <c r="L23"/>
      <c r="M23"/>
      <c r="N23"/>
      <c r="O23"/>
      <c r="P23"/>
      <c r="Q23"/>
      <c r="R23"/>
      <c r="T23"/>
      <c r="U23"/>
    </row>
    <row r="24" spans="1:21" ht="14.25">
      <c r="A24" s="44">
        <f t="shared" si="1"/>
        <v>22</v>
      </c>
      <c r="B24" s="45"/>
      <c r="C24" s="66" t="s">
        <v>99</v>
      </c>
      <c r="D24" s="106" t="s">
        <v>100</v>
      </c>
      <c r="E24" s="47" t="s">
        <v>101</v>
      </c>
      <c r="F24" s="46"/>
      <c r="G24" s="46" t="s">
        <v>404</v>
      </c>
      <c r="H24"/>
      <c r="I24"/>
      <c r="J24"/>
      <c r="K24"/>
      <c r="L24" t="s">
        <v>355</v>
      </c>
      <c r="M24"/>
      <c r="N24" t="s">
        <v>124</v>
      </c>
      <c r="O24"/>
      <c r="P24"/>
      <c r="Q24" t="s">
        <v>355</v>
      </c>
      <c r="R24"/>
      <c r="T24"/>
      <c r="U24"/>
    </row>
    <row r="25" spans="1:21" ht="23.25" customHeight="1">
      <c r="A25" s="44">
        <f t="shared" si="1"/>
        <v>23</v>
      </c>
      <c r="B25" s="45"/>
      <c r="C25" s="72" t="s">
        <v>102</v>
      </c>
      <c r="D25" s="109" t="s">
        <v>103</v>
      </c>
      <c r="E25" s="109" t="s">
        <v>104</v>
      </c>
      <c r="F25" s="46"/>
      <c r="G25" s="46"/>
      <c r="H25"/>
      <c r="I25" t="s">
        <v>355</v>
      </c>
      <c r="J25"/>
      <c r="K25"/>
      <c r="L25"/>
      <c r="M25"/>
      <c r="N25"/>
      <c r="O25"/>
      <c r="P25"/>
      <c r="Q25"/>
      <c r="R25"/>
      <c r="T25"/>
      <c r="U25"/>
    </row>
    <row r="26" spans="1:21" ht="28.5">
      <c r="A26" s="44">
        <f t="shared" si="1"/>
        <v>24</v>
      </c>
      <c r="B26" s="45"/>
      <c r="C26" s="66" t="s">
        <v>105</v>
      </c>
      <c r="D26" s="106" t="s">
        <v>34</v>
      </c>
      <c r="E26" s="47" t="s">
        <v>106</v>
      </c>
      <c r="F26" s="46"/>
      <c r="H26"/>
      <c r="I26"/>
      <c r="J26"/>
      <c r="K26"/>
      <c r="L26"/>
      <c r="M26"/>
      <c r="N26"/>
      <c r="O26"/>
      <c r="P26"/>
      <c r="Q26"/>
      <c r="R26"/>
      <c r="T26"/>
      <c r="U26"/>
    </row>
    <row r="27" spans="1:21" ht="14.25">
      <c r="A27" s="44">
        <f t="shared" si="1"/>
        <v>25</v>
      </c>
      <c r="B27" s="45"/>
      <c r="C27" s="66" t="s">
        <v>107</v>
      </c>
      <c r="D27" s="106" t="s">
        <v>35</v>
      </c>
      <c r="E27" s="47" t="s">
        <v>108</v>
      </c>
      <c r="F27" s="46"/>
      <c r="G27" s="44" t="s">
        <v>405</v>
      </c>
      <c r="H27"/>
      <c r="I27"/>
      <c r="J27"/>
      <c r="K27"/>
      <c r="L27"/>
      <c r="M27"/>
      <c r="N27"/>
      <c r="O27"/>
      <c r="P27"/>
      <c r="Q27"/>
      <c r="R27"/>
      <c r="T27"/>
      <c r="U27"/>
    </row>
    <row r="28" spans="1:21" ht="28.5">
      <c r="A28" s="44">
        <f t="shared" si="1"/>
        <v>26</v>
      </c>
      <c r="B28" s="45"/>
      <c r="C28" s="66" t="s">
        <v>109</v>
      </c>
      <c r="D28" s="106" t="s">
        <v>110</v>
      </c>
      <c r="E28" s="47" t="s">
        <v>367</v>
      </c>
      <c r="F28" s="46"/>
      <c r="G28" s="44"/>
      <c r="H28"/>
      <c r="I28" t="s">
        <v>355</v>
      </c>
      <c r="J28" t="s">
        <v>355</v>
      </c>
      <c r="K28"/>
      <c r="L28" t="s">
        <v>124</v>
      </c>
      <c r="M28"/>
      <c r="N28"/>
      <c r="O28" t="s">
        <v>458</v>
      </c>
      <c r="P28"/>
      <c r="Q28" t="s">
        <v>355</v>
      </c>
      <c r="R28"/>
      <c r="T28"/>
      <c r="U28"/>
    </row>
    <row r="29" spans="1:21" ht="14.25">
      <c r="A29" s="44">
        <f t="shared" si="1"/>
        <v>27</v>
      </c>
      <c r="B29" s="69"/>
      <c r="C29" s="68" t="s">
        <v>479</v>
      </c>
      <c r="D29" s="68" t="s">
        <v>480</v>
      </c>
      <c r="E29" s="68" t="s">
        <v>478</v>
      </c>
      <c r="F29" s="109"/>
      <c r="G29" s="44"/>
      <c r="H29"/>
      <c r="I29"/>
      <c r="J29"/>
      <c r="K29"/>
      <c r="L29"/>
      <c r="M29"/>
      <c r="N29"/>
      <c r="O29"/>
      <c r="P29"/>
      <c r="Q29"/>
      <c r="R29"/>
      <c r="T29"/>
      <c r="U29"/>
    </row>
    <row r="30" spans="1:21" s="26" customFormat="1" ht="14.25">
      <c r="A30" s="44">
        <f t="shared" si="1"/>
        <v>28</v>
      </c>
      <c r="B30" s="45"/>
      <c r="C30" s="66" t="s">
        <v>111</v>
      </c>
      <c r="D30" s="106" t="s">
        <v>37</v>
      </c>
      <c r="E30" s="47" t="s">
        <v>112</v>
      </c>
      <c r="F30" s="46"/>
      <c r="H30"/>
      <c r="I30"/>
      <c r="J30"/>
      <c r="K30"/>
      <c r="L30"/>
      <c r="M30"/>
      <c r="N30"/>
      <c r="O30"/>
      <c r="P30"/>
      <c r="Q30"/>
      <c r="R30"/>
      <c r="S30" s="2"/>
      <c r="T30"/>
      <c r="U30"/>
    </row>
    <row r="31" spans="1:21" s="26" customFormat="1" ht="14.25">
      <c r="A31" s="44">
        <f t="shared" si="1"/>
        <v>29</v>
      </c>
      <c r="C31" s="70" t="s">
        <v>113</v>
      </c>
      <c r="D31" s="107" t="s">
        <v>114</v>
      </c>
      <c r="E31" s="67" t="s">
        <v>115</v>
      </c>
      <c r="F31" s="46"/>
      <c r="H31"/>
      <c r="I31"/>
      <c r="J31"/>
      <c r="K31"/>
      <c r="L31"/>
      <c r="M31"/>
      <c r="N31">
        <v>2</v>
      </c>
      <c r="O31"/>
      <c r="P31"/>
      <c r="Q31">
        <v>1</v>
      </c>
      <c r="R31"/>
      <c r="S31" s="2"/>
      <c r="T31"/>
      <c r="U31"/>
    </row>
    <row r="32" spans="1:21" s="26" customFormat="1" ht="14.25">
      <c r="A32" s="44">
        <f t="shared" si="1"/>
        <v>30</v>
      </c>
      <c r="B32" s="45"/>
      <c r="C32" s="71" t="s">
        <v>365</v>
      </c>
      <c r="D32" s="108" t="s">
        <v>363</v>
      </c>
      <c r="E32" s="68" t="s">
        <v>364</v>
      </c>
      <c r="H32" t="s">
        <v>355</v>
      </c>
      <c r="I32"/>
      <c r="J32" t="s">
        <v>426</v>
      </c>
      <c r="K32"/>
      <c r="L32"/>
      <c r="M32"/>
      <c r="N32"/>
      <c r="O32"/>
      <c r="P32"/>
      <c r="Q32"/>
      <c r="R32"/>
      <c r="S32" s="2"/>
      <c r="T32"/>
      <c r="U32"/>
    </row>
    <row r="33" spans="1:21" ht="28.5">
      <c r="A33" s="44">
        <f t="shared" si="1"/>
        <v>31</v>
      </c>
      <c r="B33" s="45" t="s">
        <v>95</v>
      </c>
      <c r="C33" s="66" t="s">
        <v>116</v>
      </c>
      <c r="D33" s="106" t="s">
        <v>436</v>
      </c>
      <c r="E33" s="47" t="s">
        <v>117</v>
      </c>
      <c r="F33" s="46"/>
      <c r="G33" s="44" t="s">
        <v>118</v>
      </c>
      <c r="H33"/>
      <c r="I33"/>
      <c r="J33"/>
      <c r="K33"/>
      <c r="L33"/>
      <c r="M33"/>
      <c r="N33"/>
      <c r="O33"/>
      <c r="P33"/>
      <c r="Q33"/>
      <c r="R33"/>
      <c r="T33"/>
      <c r="U33"/>
    </row>
    <row r="34" spans="1:21" ht="14.25">
      <c r="A34" s="44">
        <f t="shared" si="1"/>
        <v>32</v>
      </c>
      <c r="B34" s="2"/>
      <c r="C34" s="68" t="s">
        <v>441</v>
      </c>
      <c r="D34" s="68" t="s">
        <v>440</v>
      </c>
      <c r="E34" s="68" t="s">
        <v>442</v>
      </c>
      <c r="F34" s="46"/>
      <c r="G34" s="44"/>
      <c r="H34"/>
      <c r="I34"/>
      <c r="J34"/>
      <c r="K34"/>
      <c r="L34"/>
      <c r="M34"/>
      <c r="N34"/>
      <c r="O34" t="s">
        <v>458</v>
      </c>
      <c r="P34"/>
      <c r="Q34"/>
      <c r="R34"/>
      <c r="T34"/>
      <c r="U34"/>
    </row>
    <row r="35" spans="1:21" ht="14.25">
      <c r="A35" s="44">
        <f t="shared" si="1"/>
        <v>33</v>
      </c>
      <c r="B35" s="45"/>
      <c r="C35" s="70" t="s">
        <v>119</v>
      </c>
      <c r="D35" s="107" t="s">
        <v>120</v>
      </c>
      <c r="E35" s="67" t="s">
        <v>121</v>
      </c>
      <c r="F35" s="46"/>
      <c r="G35" s="44"/>
      <c r="H35"/>
      <c r="I35"/>
      <c r="J35"/>
      <c r="K35"/>
      <c r="L35"/>
      <c r="M35" t="s">
        <v>430</v>
      </c>
      <c r="N35"/>
      <c r="O35" t="s">
        <v>456</v>
      </c>
      <c r="P35"/>
      <c r="Q35"/>
      <c r="R35"/>
      <c r="T35"/>
      <c r="U35"/>
    </row>
    <row r="36" spans="1:21" ht="15" thickBot="1">
      <c r="A36" s="44">
        <f t="shared" si="1"/>
        <v>34</v>
      </c>
      <c r="C36" s="68" t="s">
        <v>375</v>
      </c>
      <c r="D36" s="108" t="s">
        <v>424</v>
      </c>
      <c r="E36" s="114" t="s">
        <v>374</v>
      </c>
      <c r="F36" s="46"/>
      <c r="H36"/>
      <c r="I36"/>
      <c r="J36"/>
      <c r="K36"/>
      <c r="L36"/>
      <c r="M36"/>
      <c r="N36"/>
      <c r="O36"/>
      <c r="P36"/>
      <c r="Q36"/>
      <c r="R36"/>
      <c r="T36"/>
      <c r="U36"/>
    </row>
    <row r="37" spans="1:21" ht="15">
      <c r="A37" s="49"/>
      <c r="B37" s="45"/>
      <c r="C37" s="48"/>
      <c r="D37" s="110"/>
      <c r="E37" s="48"/>
      <c r="F37" s="46"/>
      <c r="H37"/>
      <c r="I37"/>
      <c r="J37"/>
      <c r="K37"/>
      <c r="L37"/>
      <c r="M37"/>
      <c r="N37"/>
      <c r="O37"/>
      <c r="P37"/>
      <c r="Q37"/>
      <c r="R37"/>
      <c r="S37" s="83"/>
      <c r="T37"/>
      <c r="U37"/>
    </row>
    <row r="38" spans="1:21" ht="12.75">
      <c r="A38" s="44"/>
      <c r="C38" s="69" t="s">
        <v>414</v>
      </c>
      <c r="D38" s="111"/>
      <c r="E38" s="69" t="s">
        <v>123</v>
      </c>
      <c r="F38" s="46"/>
      <c r="G38" s="2" t="s">
        <v>122</v>
      </c>
      <c r="H38" s="2" t="s">
        <v>355</v>
      </c>
      <c r="I38"/>
      <c r="J38" t="s">
        <v>355</v>
      </c>
      <c r="K38"/>
      <c r="L38" t="s">
        <v>355</v>
      </c>
      <c r="M38"/>
      <c r="N38"/>
      <c r="O38" t="s">
        <v>355</v>
      </c>
      <c r="P38" t="s">
        <v>355</v>
      </c>
      <c r="Q38"/>
      <c r="R38" t="s">
        <v>355</v>
      </c>
      <c r="S38" s="83"/>
      <c r="T38" s="83" t="s">
        <v>355</v>
      </c>
      <c r="U38"/>
    </row>
    <row r="39" spans="1:21" ht="12.75">
      <c r="A39" s="44"/>
      <c r="B39" s="45"/>
      <c r="C39" s="69" t="s">
        <v>415</v>
      </c>
      <c r="D39" s="111" t="s">
        <v>416</v>
      </c>
      <c r="E39" s="69" t="s">
        <v>407</v>
      </c>
      <c r="F39" s="46"/>
      <c r="G39" s="44" t="s">
        <v>74</v>
      </c>
      <c r="H39"/>
      <c r="I39"/>
      <c r="J39"/>
      <c r="K39"/>
      <c r="L39"/>
      <c r="M39"/>
      <c r="N39"/>
      <c r="O39"/>
      <c r="P39" t="s">
        <v>355</v>
      </c>
      <c r="Q39"/>
      <c r="R39"/>
      <c r="S39" s="83"/>
      <c r="T39"/>
      <c r="U39"/>
    </row>
    <row r="40" spans="1:21" ht="12.75">
      <c r="A40" s="44"/>
      <c r="B40" s="45"/>
      <c r="C40" s="69" t="s">
        <v>417</v>
      </c>
      <c r="D40" s="111" t="s">
        <v>418</v>
      </c>
      <c r="E40" s="69" t="s">
        <v>408</v>
      </c>
      <c r="F40" s="46"/>
      <c r="G40" s="44" t="s">
        <v>74</v>
      </c>
      <c r="H40"/>
      <c r="I40"/>
      <c r="J40"/>
      <c r="K40"/>
      <c r="L40"/>
      <c r="M40"/>
      <c r="N40"/>
      <c r="O40"/>
      <c r="P40"/>
      <c r="Q40"/>
      <c r="R40" s="83"/>
      <c r="S40" s="83"/>
      <c r="T40"/>
      <c r="U40"/>
    </row>
    <row r="41" spans="3:21" ht="12.75">
      <c r="C41" s="69" t="s">
        <v>73</v>
      </c>
      <c r="D41" s="111" t="s">
        <v>419</v>
      </c>
      <c r="E41" s="69" t="s">
        <v>409</v>
      </c>
      <c r="F41" s="41"/>
      <c r="G41" s="44" t="s">
        <v>74</v>
      </c>
      <c r="H41"/>
      <c r="I41"/>
      <c r="J41"/>
      <c r="K41"/>
      <c r="L41"/>
      <c r="M41"/>
      <c r="N41"/>
      <c r="O41"/>
      <c r="P41"/>
      <c r="Q41"/>
      <c r="R41"/>
      <c r="S41" s="83"/>
      <c r="T41"/>
      <c r="U41"/>
    </row>
    <row r="42" spans="3:21" ht="12.75">
      <c r="C42" s="69" t="s">
        <v>119</v>
      </c>
      <c r="D42" s="111" t="s">
        <v>406</v>
      </c>
      <c r="E42" s="69" t="s">
        <v>410</v>
      </c>
      <c r="F42" s="41"/>
      <c r="G42" s="44" t="s">
        <v>74</v>
      </c>
      <c r="H42" t="s">
        <v>124</v>
      </c>
      <c r="I42"/>
      <c r="J42"/>
      <c r="K42"/>
      <c r="L42"/>
      <c r="M42"/>
      <c r="N42"/>
      <c r="O42"/>
      <c r="P42"/>
      <c r="Q42"/>
      <c r="R42"/>
      <c r="S42" s="83"/>
      <c r="T42"/>
      <c r="U42"/>
    </row>
    <row r="43" spans="3:21" ht="12.75">
      <c r="C43" s="69" t="s">
        <v>420</v>
      </c>
      <c r="D43" s="111" t="s">
        <v>421</v>
      </c>
      <c r="E43" s="69" t="s">
        <v>411</v>
      </c>
      <c r="F43" s="41"/>
      <c r="G43" s="44" t="s">
        <v>74</v>
      </c>
      <c r="H43" t="s">
        <v>355</v>
      </c>
      <c r="I43"/>
      <c r="J43"/>
      <c r="K43"/>
      <c r="L43"/>
      <c r="M43" t="s">
        <v>355</v>
      </c>
      <c r="N43"/>
      <c r="O43"/>
      <c r="P43"/>
      <c r="Q43"/>
      <c r="R43"/>
      <c r="S43" s="83"/>
      <c r="T43"/>
      <c r="U43"/>
    </row>
    <row r="44" spans="3:21" ht="12.75">
      <c r="C44" s="69" t="s">
        <v>73</v>
      </c>
      <c r="D44" s="111" t="s">
        <v>419</v>
      </c>
      <c r="E44" s="69" t="s">
        <v>412</v>
      </c>
      <c r="F44" s="41"/>
      <c r="G44" s="44" t="s">
        <v>74</v>
      </c>
      <c r="H44"/>
      <c r="I44"/>
      <c r="J44"/>
      <c r="K44"/>
      <c r="L44"/>
      <c r="M44"/>
      <c r="N44"/>
      <c r="O44"/>
      <c r="P44"/>
      <c r="Q44"/>
      <c r="R44"/>
      <c r="S44" s="83"/>
      <c r="T44"/>
      <c r="U44"/>
    </row>
    <row r="45" spans="3:21" ht="12.75">
      <c r="C45" s="91" t="s">
        <v>422</v>
      </c>
      <c r="D45" s="112" t="s">
        <v>423</v>
      </c>
      <c r="E45" s="69" t="s">
        <v>413</v>
      </c>
      <c r="F45" s="41"/>
      <c r="G45" s="44" t="s">
        <v>74</v>
      </c>
      <c r="H45"/>
      <c r="I45"/>
      <c r="J45"/>
      <c r="K45"/>
      <c r="L45"/>
      <c r="M45"/>
      <c r="N45"/>
      <c r="O45"/>
      <c r="P45"/>
      <c r="Q45"/>
      <c r="R45"/>
      <c r="S45" s="83"/>
      <c r="T45"/>
      <c r="U45"/>
    </row>
    <row r="46" spans="3:21" ht="12.75">
      <c r="C46" s="91"/>
      <c r="D46" s="112"/>
      <c r="E46" s="69" t="s">
        <v>461</v>
      </c>
      <c r="F46" s="41"/>
      <c r="G46" s="44" t="s">
        <v>74</v>
      </c>
      <c r="H46"/>
      <c r="I46"/>
      <c r="J46"/>
      <c r="K46"/>
      <c r="L46"/>
      <c r="M46"/>
      <c r="N46"/>
      <c r="O46"/>
      <c r="P46"/>
      <c r="Q46"/>
      <c r="R46"/>
      <c r="S46" s="83"/>
      <c r="T46"/>
      <c r="U46"/>
    </row>
    <row r="47" spans="3:21" ht="12.75">
      <c r="C47" s="91"/>
      <c r="D47" s="112"/>
      <c r="E47" s="69" t="s">
        <v>460</v>
      </c>
      <c r="F47" s="41"/>
      <c r="G47" s="44"/>
      <c r="H47" s="2"/>
      <c r="I47"/>
      <c r="J47"/>
      <c r="K47"/>
      <c r="L47"/>
      <c r="M47"/>
      <c r="N47"/>
      <c r="O47"/>
      <c r="P47"/>
      <c r="Q47"/>
      <c r="R47"/>
      <c r="S47" s="83"/>
      <c r="T47" t="s">
        <v>355</v>
      </c>
      <c r="U47"/>
    </row>
    <row r="48" spans="3:21" ht="15">
      <c r="C48" s="45"/>
      <c r="D48" s="46"/>
      <c r="E48" s="50" t="s">
        <v>125</v>
      </c>
      <c r="F48" s="41"/>
      <c r="H48"/>
      <c r="I48"/>
      <c r="J48"/>
      <c r="K48"/>
      <c r="L48"/>
      <c r="M48"/>
      <c r="N48"/>
      <c r="O48"/>
      <c r="P48"/>
      <c r="Q48"/>
      <c r="R48"/>
      <c r="S48" s="83"/>
      <c r="T48"/>
      <c r="U48"/>
    </row>
    <row r="49" spans="3:21" ht="12.75">
      <c r="C49" s="2"/>
      <c r="E49" s="41" t="s">
        <v>126</v>
      </c>
      <c r="F49" s="41"/>
      <c r="H49"/>
      <c r="I49"/>
      <c r="J49"/>
      <c r="K49"/>
      <c r="L49"/>
      <c r="M49"/>
      <c r="N49"/>
      <c r="O49"/>
      <c r="P49"/>
      <c r="Q49"/>
      <c r="R49"/>
      <c r="S49" s="83"/>
      <c r="T49"/>
      <c r="U49"/>
    </row>
    <row r="50" spans="3:21" ht="12.75">
      <c r="C50" s="2"/>
      <c r="E50" s="41" t="s">
        <v>127</v>
      </c>
      <c r="F50" s="41"/>
      <c r="H50"/>
      <c r="I50"/>
      <c r="J50"/>
      <c r="K50"/>
      <c r="L50"/>
      <c r="M50"/>
      <c r="N50"/>
      <c r="O50"/>
      <c r="P50"/>
      <c r="Q50"/>
      <c r="R50"/>
      <c r="S50" s="83"/>
      <c r="T50"/>
      <c r="U50"/>
    </row>
    <row r="51" spans="3:21" ht="12.75">
      <c r="C51" s="2"/>
      <c r="E51" s="41" t="s">
        <v>128</v>
      </c>
      <c r="F51" s="41"/>
      <c r="H51"/>
      <c r="I51"/>
      <c r="J51"/>
      <c r="K51"/>
      <c r="L51"/>
      <c r="M51"/>
      <c r="N51"/>
      <c r="O51"/>
      <c r="P51"/>
      <c r="Q51"/>
      <c r="R51"/>
      <c r="S51" s="83"/>
      <c r="T51"/>
      <c r="U51"/>
    </row>
    <row r="52" spans="3:21" ht="12.75">
      <c r="C52" s="2"/>
      <c r="E52" s="41" t="s">
        <v>129</v>
      </c>
      <c r="H52"/>
      <c r="I52"/>
      <c r="J52"/>
      <c r="K52"/>
      <c r="L52"/>
      <c r="M52"/>
      <c r="N52"/>
      <c r="O52"/>
      <c r="P52"/>
      <c r="Q52"/>
      <c r="R52"/>
      <c r="S52" s="83"/>
      <c r="T52"/>
      <c r="U52"/>
    </row>
    <row r="53" spans="1:21" ht="12.75">
      <c r="A53" s="44" t="s">
        <v>130</v>
      </c>
      <c r="B53" s="45"/>
      <c r="C53" s="2"/>
      <c r="E53" s="41" t="s">
        <v>131</v>
      </c>
      <c r="F53" s="46"/>
      <c r="G53" s="44"/>
      <c r="H53"/>
      <c r="I53"/>
      <c r="J53"/>
      <c r="K53"/>
      <c r="L53"/>
      <c r="M53"/>
      <c r="N53"/>
      <c r="O53"/>
      <c r="P53"/>
      <c r="Q53"/>
      <c r="R53"/>
      <c r="S53" s="83"/>
      <c r="T53"/>
      <c r="U53"/>
    </row>
    <row r="54" spans="1:21" ht="12.75">
      <c r="A54" s="44" t="s">
        <v>130</v>
      </c>
      <c r="B54" s="45"/>
      <c r="C54" s="2"/>
      <c r="E54" s="41" t="s">
        <v>132</v>
      </c>
      <c r="F54" s="46"/>
      <c r="G54" s="44"/>
      <c r="H54"/>
      <c r="I54"/>
      <c r="J54"/>
      <c r="K54"/>
      <c r="L54"/>
      <c r="M54"/>
      <c r="N54"/>
      <c r="O54"/>
      <c r="P54"/>
      <c r="Q54"/>
      <c r="R54"/>
      <c r="S54" s="83"/>
      <c r="T54"/>
      <c r="U54"/>
    </row>
    <row r="55" spans="1:21" s="26" customFormat="1" ht="12.75">
      <c r="A55" s="44" t="s">
        <v>130</v>
      </c>
      <c r="B55" s="45"/>
      <c r="C55" s="1"/>
      <c r="D55" s="40"/>
      <c r="E55" s="40"/>
      <c r="F55" s="40"/>
      <c r="G55" s="44"/>
      <c r="H55"/>
      <c r="I55"/>
      <c r="J55"/>
      <c r="K55"/>
      <c r="L55"/>
      <c r="M55"/>
      <c r="N55"/>
      <c r="O55"/>
      <c r="P55"/>
      <c r="Q55"/>
      <c r="R55"/>
      <c r="S55" s="83"/>
      <c r="T55"/>
      <c r="U55"/>
    </row>
    <row r="56" spans="1:21" s="26" customFormat="1" ht="12.75">
      <c r="A56" s="44" t="s">
        <v>130</v>
      </c>
      <c r="B56" s="45"/>
      <c r="C56" s="45" t="s">
        <v>133</v>
      </c>
      <c r="D56" s="46" t="s">
        <v>134</v>
      </c>
      <c r="E56" s="46" t="s">
        <v>135</v>
      </c>
      <c r="F56" s="46"/>
      <c r="G56" s="44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2"/>
      <c r="S56" s="2"/>
      <c r="T56" s="2"/>
      <c r="U56" s="2"/>
    </row>
    <row r="57" spans="3:5" ht="12.75">
      <c r="C57" s="45" t="s">
        <v>136</v>
      </c>
      <c r="D57" s="46" t="s">
        <v>137</v>
      </c>
      <c r="E57" s="46" t="s">
        <v>138</v>
      </c>
    </row>
    <row r="58" spans="3:5" ht="12.75">
      <c r="C58" s="45" t="s">
        <v>139</v>
      </c>
      <c r="D58" s="40" t="s">
        <v>140</v>
      </c>
      <c r="E58" s="40" t="s">
        <v>141</v>
      </c>
    </row>
    <row r="59" spans="3:5" ht="12.75">
      <c r="C59" s="45" t="s">
        <v>142</v>
      </c>
      <c r="D59" s="46" t="s">
        <v>143</v>
      </c>
      <c r="E59" s="46" t="s">
        <v>144</v>
      </c>
    </row>
  </sheetData>
  <sheetProtection/>
  <mergeCells count="1">
    <mergeCell ref="B1:E1"/>
  </mergeCells>
  <printOptions gridLines="1" horizontalCentered="1"/>
  <pageMargins left="0.5" right="0.25" top="0.5" bottom="0.75" header="0.5118055555555556" footer="0.5"/>
  <pageSetup fitToHeight="1" fitToWidth="1" horizontalDpi="300" verticalDpi="300" orientation="landscape" r:id="rId1"/>
  <headerFooter alignWithMargins="0">
    <oddFooter>&amp;L&amp;"Geneva,Regular"&amp;F (&amp;A)&amp;C&amp;"Geneva,Regular"Ordered by: Scout Last Name/Participation&amp;R&amp;"Geneva,Regular"&amp;D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3"/>
  <sheetViews>
    <sheetView tabSelected="1" zoomScalePageLayoutView="0" workbookViewId="0" topLeftCell="A1">
      <pane ySplit="2" topLeftCell="A214" activePane="bottomLeft" state="frozen"/>
      <selection pane="topLeft" activeCell="A1" sqref="A1"/>
      <selection pane="bottomLeft" activeCell="A217" sqref="A217:IV217"/>
    </sheetView>
  </sheetViews>
  <sheetFormatPr defaultColWidth="9.140625" defaultRowHeight="12.75"/>
  <cols>
    <col min="1" max="1" width="12.421875" style="58" bestFit="1" customWidth="1"/>
    <col min="2" max="2" width="11.28125" style="58" customWidth="1"/>
    <col min="3" max="3" width="31.421875" style="53" bestFit="1" customWidth="1"/>
    <col min="4" max="4" width="19.57421875" style="53" customWidth="1"/>
    <col min="5" max="5" width="20.00390625" style="52" customWidth="1"/>
    <col min="6" max="16384" width="9.140625" style="54" customWidth="1"/>
  </cols>
  <sheetData>
    <row r="1" spans="1:5" s="57" customFormat="1" ht="15">
      <c r="A1" s="132" t="s">
        <v>145</v>
      </c>
      <c r="B1" s="132" t="s">
        <v>146</v>
      </c>
      <c r="C1" s="56" t="s">
        <v>147</v>
      </c>
      <c r="D1" s="56"/>
      <c r="E1" s="55" t="s">
        <v>148</v>
      </c>
    </row>
    <row r="2" spans="1:5" s="57" customFormat="1" ht="15">
      <c r="A2" s="132"/>
      <c r="B2" s="132"/>
      <c r="C2" s="56"/>
      <c r="D2" s="56"/>
      <c r="E2" s="55"/>
    </row>
    <row r="3" spans="1:5" ht="15">
      <c r="A3" s="58">
        <v>35728</v>
      </c>
      <c r="B3" s="58">
        <v>35729</v>
      </c>
      <c r="C3" s="53" t="s">
        <v>149</v>
      </c>
      <c r="D3" s="53" t="s">
        <v>150</v>
      </c>
      <c r="E3" s="53" t="s">
        <v>151</v>
      </c>
    </row>
    <row r="4" spans="1:4" ht="15">
      <c r="A4" s="58">
        <v>35749</v>
      </c>
      <c r="B4" s="58">
        <v>35750</v>
      </c>
      <c r="C4" s="53" t="s">
        <v>152</v>
      </c>
      <c r="D4" s="53" t="s">
        <v>150</v>
      </c>
    </row>
    <row r="5" spans="1:5" ht="15">
      <c r="A5" s="58">
        <v>35770</v>
      </c>
      <c r="B5" s="58">
        <v>35771</v>
      </c>
      <c r="C5" s="53" t="s">
        <v>8</v>
      </c>
      <c r="D5" s="53" t="s">
        <v>153</v>
      </c>
      <c r="E5" s="52" t="s">
        <v>154</v>
      </c>
    </row>
    <row r="7" spans="1:5" ht="15">
      <c r="A7" s="58">
        <v>35812</v>
      </c>
      <c r="B7" s="58">
        <v>35813</v>
      </c>
      <c r="C7" s="53" t="s">
        <v>155</v>
      </c>
      <c r="D7" s="53" t="s">
        <v>156</v>
      </c>
      <c r="E7" s="52" t="s">
        <v>157</v>
      </c>
    </row>
    <row r="8" spans="1:5" ht="15">
      <c r="A8" s="58">
        <v>35847</v>
      </c>
      <c r="B8" s="58">
        <v>35848</v>
      </c>
      <c r="C8" s="53" t="s">
        <v>158</v>
      </c>
      <c r="D8" s="53" t="s">
        <v>156</v>
      </c>
      <c r="E8" s="52" t="s">
        <v>157</v>
      </c>
    </row>
    <row r="9" spans="1:5" ht="15">
      <c r="A9" s="58">
        <v>35866</v>
      </c>
      <c r="B9" s="58">
        <v>35876</v>
      </c>
      <c r="C9" s="53" t="s">
        <v>159</v>
      </c>
      <c r="D9" s="53" t="s">
        <v>156</v>
      </c>
      <c r="E9" s="52" t="s">
        <v>160</v>
      </c>
    </row>
    <row r="10" spans="1:5" ht="15">
      <c r="A10" s="58">
        <v>35910</v>
      </c>
      <c r="B10" s="58">
        <v>35911</v>
      </c>
      <c r="C10" s="53" t="s">
        <v>161</v>
      </c>
      <c r="D10" s="53" t="s">
        <v>150</v>
      </c>
      <c r="E10" s="52" t="s">
        <v>160</v>
      </c>
    </row>
    <row r="11" spans="1:5" ht="15">
      <c r="A11" s="58">
        <v>35930</v>
      </c>
      <c r="B11" s="58">
        <v>35932</v>
      </c>
      <c r="D11" s="53" t="s">
        <v>7</v>
      </c>
      <c r="E11" s="52" t="s">
        <v>162</v>
      </c>
    </row>
    <row r="12" spans="1:5" ht="15">
      <c r="A12" s="58">
        <v>35952</v>
      </c>
      <c r="B12" s="58">
        <v>35953</v>
      </c>
      <c r="C12" s="53" t="s">
        <v>163</v>
      </c>
      <c r="D12" s="53" t="s">
        <v>150</v>
      </c>
      <c r="E12" s="52" t="s">
        <v>164</v>
      </c>
    </row>
    <row r="13" spans="1:5" ht="15">
      <c r="A13" s="58">
        <v>35995</v>
      </c>
      <c r="B13" s="58">
        <v>36001</v>
      </c>
      <c r="C13" s="53" t="s">
        <v>8</v>
      </c>
      <c r="D13" s="53" t="s">
        <v>165</v>
      </c>
      <c r="E13" s="52" t="s">
        <v>162</v>
      </c>
    </row>
    <row r="14" spans="1:5" ht="15">
      <c r="A14" s="58">
        <v>36009</v>
      </c>
      <c r="B14" s="58">
        <v>36015</v>
      </c>
      <c r="C14" s="53" t="s">
        <v>166</v>
      </c>
      <c r="D14" s="53" t="s">
        <v>167</v>
      </c>
      <c r="E14" s="52" t="s">
        <v>164</v>
      </c>
    </row>
    <row r="15" spans="1:5" ht="15">
      <c r="A15" s="58">
        <v>36057</v>
      </c>
      <c r="B15" s="58">
        <v>36058</v>
      </c>
      <c r="C15" s="53" t="s">
        <v>168</v>
      </c>
      <c r="D15" s="53" t="s">
        <v>150</v>
      </c>
      <c r="E15" s="52" t="s">
        <v>169</v>
      </c>
    </row>
    <row r="16" spans="1:5" ht="15">
      <c r="A16" s="58">
        <v>36085</v>
      </c>
      <c r="B16" s="58">
        <v>36086</v>
      </c>
      <c r="C16" s="53" t="s">
        <v>170</v>
      </c>
      <c r="D16" s="53" t="s">
        <v>150</v>
      </c>
      <c r="E16" s="52" t="s">
        <v>169</v>
      </c>
    </row>
    <row r="17" spans="1:5" ht="15">
      <c r="A17" s="58">
        <v>36120</v>
      </c>
      <c r="B17" s="58">
        <v>36121</v>
      </c>
      <c r="C17" s="53" t="s">
        <v>171</v>
      </c>
      <c r="D17" s="53" t="s">
        <v>150</v>
      </c>
      <c r="E17" s="52" t="s">
        <v>172</v>
      </c>
    </row>
    <row r="18" spans="1:5" ht="15">
      <c r="A18" s="58">
        <v>36141</v>
      </c>
      <c r="B18" s="58">
        <v>36142</v>
      </c>
      <c r="C18" s="53" t="s">
        <v>8</v>
      </c>
      <c r="D18" s="53" t="s">
        <v>153</v>
      </c>
      <c r="E18" s="52" t="s">
        <v>154</v>
      </c>
    </row>
    <row r="20" spans="1:5" ht="15">
      <c r="A20" s="58">
        <v>36176</v>
      </c>
      <c r="B20" s="58">
        <v>36177</v>
      </c>
      <c r="C20" s="53" t="s">
        <v>173</v>
      </c>
      <c r="D20" s="53" t="s">
        <v>156</v>
      </c>
      <c r="E20" s="52" t="s">
        <v>160</v>
      </c>
    </row>
    <row r="21" spans="1:5" ht="15">
      <c r="A21" s="58">
        <v>36204</v>
      </c>
      <c r="B21" s="58">
        <v>36205</v>
      </c>
      <c r="C21" s="53" t="s">
        <v>174</v>
      </c>
      <c r="D21" s="53" t="s">
        <v>150</v>
      </c>
      <c r="E21" s="52" t="s">
        <v>160</v>
      </c>
    </row>
    <row r="22" spans="1:5" ht="15">
      <c r="A22" s="58">
        <v>36232</v>
      </c>
      <c r="B22" s="58">
        <v>36233</v>
      </c>
      <c r="C22" s="53" t="s">
        <v>155</v>
      </c>
      <c r="D22" s="53" t="s">
        <v>156</v>
      </c>
      <c r="E22" s="52" t="s">
        <v>164</v>
      </c>
    </row>
    <row r="23" spans="1:5" ht="15">
      <c r="A23" s="58">
        <v>36274</v>
      </c>
      <c r="B23" s="58">
        <v>36275</v>
      </c>
      <c r="C23" s="53" t="s">
        <v>175</v>
      </c>
      <c r="D23" s="53" t="s">
        <v>176</v>
      </c>
      <c r="E23" s="52" t="s">
        <v>151</v>
      </c>
    </row>
    <row r="24" spans="1:5" ht="15">
      <c r="A24" s="58">
        <v>36295</v>
      </c>
      <c r="B24" s="58">
        <v>36296</v>
      </c>
      <c r="C24" s="53" t="s">
        <v>177</v>
      </c>
      <c r="D24" s="53" t="s">
        <v>7</v>
      </c>
      <c r="E24" s="52" t="s">
        <v>160</v>
      </c>
    </row>
    <row r="25" spans="1:5" ht="15">
      <c r="A25" s="58">
        <v>36323</v>
      </c>
      <c r="B25" s="58">
        <v>36324</v>
      </c>
      <c r="C25" s="53" t="s">
        <v>178</v>
      </c>
      <c r="D25" s="53" t="s">
        <v>179</v>
      </c>
      <c r="E25" s="52" t="s">
        <v>154</v>
      </c>
    </row>
    <row r="26" spans="1:5" ht="15">
      <c r="A26" s="58">
        <v>36323</v>
      </c>
      <c r="B26" s="58">
        <v>36324</v>
      </c>
      <c r="C26" s="53" t="s">
        <v>180</v>
      </c>
      <c r="D26" s="53" t="s">
        <v>150</v>
      </c>
      <c r="E26" s="52" t="s">
        <v>181</v>
      </c>
    </row>
    <row r="27" spans="1:4" ht="15">
      <c r="A27" s="58">
        <v>36359</v>
      </c>
      <c r="B27" s="58">
        <v>36365</v>
      </c>
      <c r="C27" s="53" t="s">
        <v>8</v>
      </c>
      <c r="D27" s="53" t="s">
        <v>165</v>
      </c>
    </row>
    <row r="28" spans="1:5" ht="15">
      <c r="A28" s="58">
        <v>36380</v>
      </c>
      <c r="B28" s="58">
        <v>36385</v>
      </c>
      <c r="C28" s="53" t="s">
        <v>182</v>
      </c>
      <c r="D28" s="53" t="s">
        <v>183</v>
      </c>
      <c r="E28" s="52" t="s">
        <v>164</v>
      </c>
    </row>
    <row r="29" spans="1:5" ht="30">
      <c r="A29" s="58">
        <v>36398</v>
      </c>
      <c r="B29" s="58">
        <v>36405</v>
      </c>
      <c r="C29" s="53" t="s">
        <v>184</v>
      </c>
      <c r="D29" s="53" t="s">
        <v>183</v>
      </c>
      <c r="E29" s="52" t="s">
        <v>185</v>
      </c>
    </row>
    <row r="30" spans="1:5" ht="15">
      <c r="A30" s="58">
        <v>36421</v>
      </c>
      <c r="B30" s="58">
        <v>36422</v>
      </c>
      <c r="C30" s="53" t="s">
        <v>186</v>
      </c>
      <c r="D30" s="53" t="s">
        <v>150</v>
      </c>
      <c r="E30" s="52" t="s">
        <v>164</v>
      </c>
    </row>
    <row r="31" spans="1:3" ht="15">
      <c r="A31" s="58">
        <v>36442</v>
      </c>
      <c r="B31" s="58">
        <v>36443</v>
      </c>
      <c r="C31" s="53" t="s">
        <v>187</v>
      </c>
    </row>
    <row r="32" spans="1:5" ht="15">
      <c r="A32" s="58">
        <v>36477</v>
      </c>
      <c r="B32" s="58">
        <v>36478</v>
      </c>
      <c r="C32" s="53" t="s">
        <v>188</v>
      </c>
      <c r="E32" s="52" t="s">
        <v>189</v>
      </c>
    </row>
    <row r="33" spans="1:5" ht="15">
      <c r="A33" s="58">
        <v>36505</v>
      </c>
      <c r="B33" s="58">
        <v>36506</v>
      </c>
      <c r="C33" s="53" t="s">
        <v>190</v>
      </c>
      <c r="D33" s="53" t="s">
        <v>153</v>
      </c>
      <c r="E33" s="52" t="s">
        <v>154</v>
      </c>
    </row>
    <row r="35" spans="1:5" ht="15">
      <c r="A35" s="58">
        <v>36540</v>
      </c>
      <c r="B35" s="58">
        <v>36541</v>
      </c>
      <c r="C35" s="53" t="s">
        <v>191</v>
      </c>
      <c r="D35" s="53" t="s">
        <v>156</v>
      </c>
      <c r="E35" s="52" t="s">
        <v>192</v>
      </c>
    </row>
    <row r="36" spans="1:5" ht="15">
      <c r="A36" s="58">
        <v>36575</v>
      </c>
      <c r="B36" s="58">
        <v>36576</v>
      </c>
      <c r="C36" s="53" t="s">
        <v>193</v>
      </c>
      <c r="D36" s="53" t="s">
        <v>156</v>
      </c>
      <c r="E36" s="52" t="s">
        <v>164</v>
      </c>
    </row>
    <row r="37" spans="1:5" ht="30">
      <c r="A37" s="58">
        <v>36596</v>
      </c>
      <c r="B37" s="58">
        <v>36597</v>
      </c>
      <c r="C37" s="53" t="s">
        <v>194</v>
      </c>
      <c r="D37" s="53" t="s">
        <v>195</v>
      </c>
      <c r="E37" s="52" t="s">
        <v>185</v>
      </c>
    </row>
    <row r="38" spans="1:5" ht="15">
      <c r="A38" s="58">
        <v>36645</v>
      </c>
      <c r="B38" s="58">
        <v>36646</v>
      </c>
      <c r="C38" s="53" t="s">
        <v>196</v>
      </c>
      <c r="D38" s="53" t="s">
        <v>176</v>
      </c>
      <c r="E38" s="52" t="s">
        <v>151</v>
      </c>
    </row>
    <row r="39" spans="1:5" ht="15">
      <c r="A39" s="58">
        <v>36665</v>
      </c>
      <c r="B39" s="58">
        <v>36666</v>
      </c>
      <c r="C39" s="53" t="s">
        <v>197</v>
      </c>
      <c r="D39" s="53" t="s">
        <v>7</v>
      </c>
      <c r="E39" s="52" t="s">
        <v>154</v>
      </c>
    </row>
    <row r="40" spans="1:5" ht="15">
      <c r="A40" s="58">
        <v>36687</v>
      </c>
      <c r="B40" s="58">
        <v>36688</v>
      </c>
      <c r="C40" s="53" t="s">
        <v>198</v>
      </c>
      <c r="D40" s="53" t="s">
        <v>150</v>
      </c>
      <c r="E40" s="52" t="s">
        <v>189</v>
      </c>
    </row>
    <row r="41" spans="1:5" ht="30">
      <c r="A41" s="58">
        <v>36715</v>
      </c>
      <c r="B41" s="58">
        <v>36716</v>
      </c>
      <c r="C41" s="53" t="s">
        <v>199</v>
      </c>
      <c r="D41" s="53" t="s">
        <v>150</v>
      </c>
      <c r="E41" s="52" t="s">
        <v>169</v>
      </c>
    </row>
    <row r="42" spans="1:5" ht="15">
      <c r="A42" s="58">
        <v>36730</v>
      </c>
      <c r="B42" s="58">
        <v>36736</v>
      </c>
      <c r="C42" s="53" t="s">
        <v>8</v>
      </c>
      <c r="D42" s="53" t="s">
        <v>165</v>
      </c>
      <c r="E42" s="52" t="s">
        <v>162</v>
      </c>
    </row>
    <row r="43" spans="1:5" ht="15">
      <c r="A43" s="58">
        <v>36761</v>
      </c>
      <c r="B43" s="58">
        <v>36769</v>
      </c>
      <c r="C43" s="53" t="s">
        <v>200</v>
      </c>
      <c r="D43" s="53" t="s">
        <v>167</v>
      </c>
      <c r="E43" s="52" t="s">
        <v>192</v>
      </c>
    </row>
    <row r="44" spans="1:5" ht="15">
      <c r="A44" s="58">
        <v>36792</v>
      </c>
      <c r="B44" s="58">
        <v>36793</v>
      </c>
      <c r="C44" s="53" t="s">
        <v>201</v>
      </c>
      <c r="D44" s="53" t="s">
        <v>150</v>
      </c>
      <c r="E44" s="52" t="s">
        <v>164</v>
      </c>
    </row>
    <row r="45" spans="1:5" ht="15">
      <c r="A45" s="58">
        <v>36813</v>
      </c>
      <c r="B45" s="58">
        <v>36814</v>
      </c>
      <c r="C45" s="53" t="s">
        <v>202</v>
      </c>
      <c r="D45" s="53" t="s">
        <v>150</v>
      </c>
      <c r="E45" s="52" t="s">
        <v>169</v>
      </c>
    </row>
    <row r="46" spans="1:5" ht="15">
      <c r="A46" s="58">
        <v>36848</v>
      </c>
      <c r="B46" s="58">
        <v>36849</v>
      </c>
      <c r="C46" s="53" t="s">
        <v>203</v>
      </c>
      <c r="D46" s="53" t="s">
        <v>150</v>
      </c>
      <c r="E46" s="52" t="s">
        <v>189</v>
      </c>
    </row>
    <row r="47" spans="1:5" ht="15">
      <c r="A47" s="58">
        <v>36869</v>
      </c>
      <c r="B47" s="58">
        <v>36870</v>
      </c>
      <c r="C47" s="53" t="s">
        <v>8</v>
      </c>
      <c r="D47" s="53" t="s">
        <v>153</v>
      </c>
      <c r="E47" s="52" t="s">
        <v>204</v>
      </c>
    </row>
    <row r="49" spans="1:5" ht="29.25" customHeight="1">
      <c r="A49" s="58">
        <v>36887</v>
      </c>
      <c r="B49" s="58">
        <v>36898</v>
      </c>
      <c r="C49" s="53" t="s">
        <v>205</v>
      </c>
      <c r="E49" s="52" t="s">
        <v>154</v>
      </c>
    </row>
    <row r="50" spans="1:5" ht="15">
      <c r="A50" s="58">
        <v>36904</v>
      </c>
      <c r="B50" s="58">
        <v>36905</v>
      </c>
      <c r="C50" s="53" t="s">
        <v>193</v>
      </c>
      <c r="D50" s="53" t="s">
        <v>156</v>
      </c>
      <c r="E50" s="52" t="s">
        <v>164</v>
      </c>
    </row>
    <row r="51" spans="1:5" ht="15">
      <c r="A51" s="58">
        <v>36939</v>
      </c>
      <c r="B51" s="58">
        <v>36940</v>
      </c>
      <c r="C51" s="53" t="s">
        <v>159</v>
      </c>
      <c r="D51" s="53" t="s">
        <v>156</v>
      </c>
      <c r="E51" s="52" t="s">
        <v>192</v>
      </c>
    </row>
    <row r="52" spans="1:5" ht="15">
      <c r="A52" s="58">
        <v>36967</v>
      </c>
      <c r="B52" s="58">
        <v>36968</v>
      </c>
      <c r="C52" s="53" t="s">
        <v>206</v>
      </c>
      <c r="E52" s="52" t="s">
        <v>207</v>
      </c>
    </row>
    <row r="53" spans="1:5" ht="15">
      <c r="A53" s="58">
        <v>37002</v>
      </c>
      <c r="B53" s="58">
        <v>37003</v>
      </c>
      <c r="C53" s="53" t="s">
        <v>208</v>
      </c>
      <c r="D53" s="53" t="s">
        <v>176</v>
      </c>
      <c r="E53" s="52" t="s">
        <v>151</v>
      </c>
    </row>
    <row r="54" spans="1:5" ht="30">
      <c r="A54" s="58">
        <v>37009</v>
      </c>
      <c r="B54" s="58">
        <v>37009</v>
      </c>
      <c r="C54" s="53" t="s">
        <v>209</v>
      </c>
      <c r="D54" s="53" t="s">
        <v>210</v>
      </c>
      <c r="E54" s="53" t="s">
        <v>211</v>
      </c>
    </row>
    <row r="55" spans="1:5" ht="15">
      <c r="A55" s="58">
        <v>37029</v>
      </c>
      <c r="B55" s="58">
        <v>37031</v>
      </c>
      <c r="C55" s="53" t="s">
        <v>95</v>
      </c>
      <c r="D55" s="53" t="s">
        <v>7</v>
      </c>
      <c r="E55" s="52" t="s">
        <v>212</v>
      </c>
    </row>
    <row r="56" spans="1:5" ht="15">
      <c r="A56" s="58">
        <v>37051</v>
      </c>
      <c r="B56" s="58">
        <v>37052</v>
      </c>
      <c r="C56" s="53" t="s">
        <v>213</v>
      </c>
      <c r="D56" s="53" t="s">
        <v>150</v>
      </c>
      <c r="E56" s="52" t="s">
        <v>185</v>
      </c>
    </row>
    <row r="57" spans="1:4" ht="15">
      <c r="A57" s="58">
        <v>37086</v>
      </c>
      <c r="B57" s="58">
        <v>37087</v>
      </c>
      <c r="D57" s="53" t="s">
        <v>150</v>
      </c>
    </row>
    <row r="58" spans="1:5" ht="15">
      <c r="A58" s="58">
        <v>37094</v>
      </c>
      <c r="B58" s="58">
        <v>37100</v>
      </c>
      <c r="C58" s="53" t="s">
        <v>8</v>
      </c>
      <c r="D58" s="53" t="s">
        <v>165</v>
      </c>
      <c r="E58" s="52" t="s">
        <v>162</v>
      </c>
    </row>
    <row r="59" spans="1:5" ht="30">
      <c r="A59" s="58">
        <v>37108</v>
      </c>
      <c r="B59" s="58">
        <v>37113</v>
      </c>
      <c r="C59" s="53" t="s">
        <v>214</v>
      </c>
      <c r="D59" s="53" t="s">
        <v>215</v>
      </c>
      <c r="E59" s="53" t="s">
        <v>216</v>
      </c>
    </row>
    <row r="60" spans="1:5" ht="29.25" customHeight="1">
      <c r="A60" s="58">
        <v>37125</v>
      </c>
      <c r="B60" s="58">
        <v>37132</v>
      </c>
      <c r="C60" s="53" t="s">
        <v>217</v>
      </c>
      <c r="D60" s="53" t="s">
        <v>218</v>
      </c>
      <c r="E60" s="53" t="s">
        <v>219</v>
      </c>
    </row>
    <row r="61" spans="1:5" ht="15">
      <c r="A61" s="58">
        <v>37156</v>
      </c>
      <c r="B61" s="58">
        <v>37157</v>
      </c>
      <c r="C61" s="53" t="s">
        <v>220</v>
      </c>
      <c r="D61" s="53" t="s">
        <v>150</v>
      </c>
      <c r="E61" s="52" t="s">
        <v>164</v>
      </c>
    </row>
    <row r="62" spans="1:5" ht="15">
      <c r="A62" s="58">
        <v>37177</v>
      </c>
      <c r="B62" s="58">
        <v>37178</v>
      </c>
      <c r="C62" s="53" t="s">
        <v>221</v>
      </c>
      <c r="D62" s="53" t="s">
        <v>150</v>
      </c>
      <c r="E62" s="52" t="s">
        <v>169</v>
      </c>
    </row>
    <row r="63" spans="1:5" ht="15">
      <c r="A63" s="58">
        <v>37205</v>
      </c>
      <c r="B63" s="58">
        <v>37206</v>
      </c>
      <c r="C63" s="53" t="s">
        <v>222</v>
      </c>
      <c r="D63" s="53" t="s">
        <v>150</v>
      </c>
      <c r="E63" s="52" t="s">
        <v>154</v>
      </c>
    </row>
    <row r="64" spans="1:5" ht="15">
      <c r="A64" s="58">
        <v>37233</v>
      </c>
      <c r="B64" s="58">
        <v>37234</v>
      </c>
      <c r="C64" s="53" t="s">
        <v>223</v>
      </c>
      <c r="D64" s="53" t="s">
        <v>156</v>
      </c>
      <c r="E64" s="52" t="s">
        <v>169</v>
      </c>
    </row>
    <row r="65" spans="1:5" ht="15">
      <c r="A65" s="58">
        <v>37251</v>
      </c>
      <c r="B65" s="58">
        <v>36897</v>
      </c>
      <c r="C65" s="53" t="s">
        <v>224</v>
      </c>
      <c r="E65" s="52" t="s">
        <v>154</v>
      </c>
    </row>
    <row r="67" spans="1:5" ht="15">
      <c r="A67" s="58">
        <v>37268</v>
      </c>
      <c r="B67" s="58">
        <v>37269</v>
      </c>
      <c r="C67" s="53" t="s">
        <v>8</v>
      </c>
      <c r="D67" s="53" t="s">
        <v>153</v>
      </c>
      <c r="E67" s="52" t="s">
        <v>185</v>
      </c>
    </row>
    <row r="68" spans="1:5" ht="15">
      <c r="A68" s="58">
        <v>37302</v>
      </c>
      <c r="B68" s="58">
        <v>37303</v>
      </c>
      <c r="C68" s="53" t="s">
        <v>225</v>
      </c>
      <c r="D68" s="53" t="s">
        <v>156</v>
      </c>
      <c r="E68" s="52" t="s">
        <v>192</v>
      </c>
    </row>
    <row r="69" spans="1:5" ht="29.25" customHeight="1">
      <c r="A69" s="58">
        <v>37331</v>
      </c>
      <c r="B69" s="58">
        <v>37332</v>
      </c>
      <c r="C69" s="53" t="s">
        <v>226</v>
      </c>
      <c r="D69" s="53" t="s">
        <v>150</v>
      </c>
      <c r="E69" s="52" t="s">
        <v>189</v>
      </c>
    </row>
    <row r="70" spans="1:5" ht="15">
      <c r="A70" s="58">
        <v>37366</v>
      </c>
      <c r="B70" s="58">
        <v>37367</v>
      </c>
      <c r="C70" s="53" t="s">
        <v>227</v>
      </c>
      <c r="D70" s="53" t="s">
        <v>228</v>
      </c>
      <c r="E70" s="52" t="s">
        <v>229</v>
      </c>
    </row>
    <row r="71" spans="1:4" ht="15">
      <c r="A71" s="58">
        <v>37393</v>
      </c>
      <c r="B71" s="58">
        <v>37395</v>
      </c>
      <c r="D71" s="53" t="s">
        <v>7</v>
      </c>
    </row>
    <row r="72" spans="1:5" ht="15">
      <c r="A72" s="58">
        <v>37415</v>
      </c>
      <c r="B72" s="58">
        <v>37416</v>
      </c>
      <c r="C72" s="53" t="s">
        <v>230</v>
      </c>
      <c r="D72" s="53" t="s">
        <v>150</v>
      </c>
      <c r="E72" s="52" t="s">
        <v>189</v>
      </c>
    </row>
    <row r="73" spans="1:4" ht="15">
      <c r="A73" s="58">
        <v>37450</v>
      </c>
      <c r="B73" s="58">
        <v>37450</v>
      </c>
      <c r="C73" s="53" t="s">
        <v>231</v>
      </c>
      <c r="D73" s="53" t="s">
        <v>232</v>
      </c>
    </row>
    <row r="74" spans="1:5" ht="15">
      <c r="A74" s="58">
        <v>37458</v>
      </c>
      <c r="B74" s="58">
        <v>37464</v>
      </c>
      <c r="C74" s="53" t="s">
        <v>8</v>
      </c>
      <c r="D74" s="53" t="s">
        <v>165</v>
      </c>
      <c r="E74" s="52" t="s">
        <v>162</v>
      </c>
    </row>
    <row r="75" spans="1:5" ht="15">
      <c r="A75" s="58">
        <v>37463</v>
      </c>
      <c r="B75" s="58">
        <v>37465</v>
      </c>
      <c r="C75" s="53" t="s">
        <v>233</v>
      </c>
      <c r="D75" s="53" t="s">
        <v>150</v>
      </c>
      <c r="E75" s="52" t="s">
        <v>192</v>
      </c>
    </row>
    <row r="76" spans="1:4" ht="29.25" customHeight="1">
      <c r="A76" s="58">
        <v>37489</v>
      </c>
      <c r="B76" s="58">
        <v>37496</v>
      </c>
      <c r="C76" s="53" t="s">
        <v>234</v>
      </c>
      <c r="D76" s="53" t="s">
        <v>235</v>
      </c>
    </row>
    <row r="77" spans="1:5" ht="16.5" customHeight="1">
      <c r="A77" s="58">
        <v>37520</v>
      </c>
      <c r="B77" s="58">
        <v>37521</v>
      </c>
      <c r="C77" s="53" t="s">
        <v>236</v>
      </c>
      <c r="D77" s="53" t="s">
        <v>150</v>
      </c>
      <c r="E77" s="52" t="s">
        <v>237</v>
      </c>
    </row>
    <row r="78" spans="1:5" ht="16.5" customHeight="1">
      <c r="A78" s="58">
        <v>37548</v>
      </c>
      <c r="B78" s="58">
        <v>37549</v>
      </c>
      <c r="C78" s="53" t="s">
        <v>238</v>
      </c>
      <c r="D78" s="53" t="s">
        <v>150</v>
      </c>
      <c r="E78" s="52" t="s">
        <v>169</v>
      </c>
    </row>
    <row r="79" spans="1:5" ht="15">
      <c r="A79" s="58">
        <v>37562</v>
      </c>
      <c r="B79" s="58">
        <v>37563</v>
      </c>
      <c r="C79" s="53" t="s">
        <v>239</v>
      </c>
      <c r="D79" s="53" t="s">
        <v>153</v>
      </c>
      <c r="E79" s="52" t="s">
        <v>164</v>
      </c>
    </row>
    <row r="80" spans="1:5" ht="15">
      <c r="A80" s="58">
        <v>37576</v>
      </c>
      <c r="B80" s="58">
        <v>37577</v>
      </c>
      <c r="C80" s="53" t="s">
        <v>173</v>
      </c>
      <c r="D80" s="53" t="s">
        <v>240</v>
      </c>
      <c r="E80" s="52" t="s">
        <v>241</v>
      </c>
    </row>
    <row r="81" spans="1:5" ht="15">
      <c r="A81" s="58">
        <v>37597</v>
      </c>
      <c r="B81" s="58">
        <v>37598</v>
      </c>
      <c r="C81" s="53" t="s">
        <v>8</v>
      </c>
      <c r="D81" s="53" t="s">
        <v>153</v>
      </c>
      <c r="E81" s="52" t="s">
        <v>204</v>
      </c>
    </row>
    <row r="83" spans="1:5" ht="15">
      <c r="A83" s="58">
        <v>37632</v>
      </c>
      <c r="B83" s="58">
        <v>37633</v>
      </c>
      <c r="C83" s="53" t="s">
        <v>242</v>
      </c>
      <c r="D83" s="53" t="s">
        <v>240</v>
      </c>
      <c r="E83" s="52" t="s">
        <v>243</v>
      </c>
    </row>
    <row r="84" spans="1:5" ht="15">
      <c r="A84" s="58">
        <v>37667</v>
      </c>
      <c r="B84" s="58">
        <v>37668</v>
      </c>
      <c r="C84" s="53" t="s">
        <v>244</v>
      </c>
      <c r="D84" s="53" t="s">
        <v>245</v>
      </c>
      <c r="E84" s="52" t="s">
        <v>192</v>
      </c>
    </row>
    <row r="85" spans="1:5" ht="15">
      <c r="A85" s="58">
        <v>37695</v>
      </c>
      <c r="B85" s="58">
        <v>37696</v>
      </c>
      <c r="C85" s="53" t="s">
        <v>246</v>
      </c>
      <c r="D85" s="53" t="s">
        <v>240</v>
      </c>
      <c r="E85" s="52" t="s">
        <v>237</v>
      </c>
    </row>
    <row r="86" spans="1:5" ht="15">
      <c r="A86" s="58">
        <v>37737</v>
      </c>
      <c r="B86" s="58">
        <v>37738</v>
      </c>
      <c r="C86" s="53" t="s">
        <v>247</v>
      </c>
      <c r="D86" s="53" t="s">
        <v>176</v>
      </c>
      <c r="E86" s="52" t="s">
        <v>151</v>
      </c>
    </row>
    <row r="87" spans="1:5" ht="15">
      <c r="A87" s="58">
        <v>37757</v>
      </c>
      <c r="B87" s="58">
        <v>37759</v>
      </c>
      <c r="C87" s="53" t="s">
        <v>7</v>
      </c>
      <c r="E87" s="52" t="s">
        <v>248</v>
      </c>
    </row>
    <row r="88" spans="1:5" ht="15">
      <c r="A88" s="58">
        <v>37779</v>
      </c>
      <c r="B88" s="58">
        <v>37780</v>
      </c>
      <c r="C88" s="53" t="s">
        <v>249</v>
      </c>
      <c r="D88" s="53" t="s">
        <v>150</v>
      </c>
      <c r="E88" s="52" t="s">
        <v>169</v>
      </c>
    </row>
    <row r="89" spans="1:5" ht="15">
      <c r="A89" s="58">
        <v>37815</v>
      </c>
      <c r="B89" s="58">
        <v>37821</v>
      </c>
      <c r="C89" s="53" t="s">
        <v>8</v>
      </c>
      <c r="D89" s="53" t="s">
        <v>165</v>
      </c>
      <c r="E89" s="52" t="s">
        <v>162</v>
      </c>
    </row>
    <row r="90" spans="1:5" ht="15">
      <c r="A90" s="58">
        <v>37846</v>
      </c>
      <c r="B90" s="58">
        <v>37853</v>
      </c>
      <c r="C90" s="53" t="s">
        <v>250</v>
      </c>
      <c r="D90" s="53" t="s">
        <v>215</v>
      </c>
      <c r="E90" s="52" t="s">
        <v>216</v>
      </c>
    </row>
    <row r="91" spans="1:5" ht="32.25" customHeight="1">
      <c r="A91" s="58">
        <v>37884</v>
      </c>
      <c r="B91" s="58">
        <v>37885</v>
      </c>
      <c r="C91" s="53" t="s">
        <v>251</v>
      </c>
      <c r="D91" s="53" t="s">
        <v>150</v>
      </c>
      <c r="E91" s="52" t="s">
        <v>185</v>
      </c>
    </row>
    <row r="92" spans="1:5" ht="15">
      <c r="A92" s="58">
        <v>37912</v>
      </c>
      <c r="B92" s="58">
        <v>37913</v>
      </c>
      <c r="C92" s="53" t="s">
        <v>252</v>
      </c>
      <c r="D92" s="53" t="s">
        <v>150</v>
      </c>
      <c r="E92" s="52" t="s">
        <v>189</v>
      </c>
    </row>
    <row r="93" spans="1:5" ht="14.25" customHeight="1">
      <c r="A93" s="58">
        <v>37926</v>
      </c>
      <c r="B93" s="58">
        <v>37927</v>
      </c>
      <c r="C93" s="53" t="s">
        <v>253</v>
      </c>
      <c r="D93" s="53" t="s">
        <v>150</v>
      </c>
      <c r="E93" s="52" t="s">
        <v>254</v>
      </c>
    </row>
    <row r="94" spans="1:5" ht="15">
      <c r="A94" s="58">
        <v>37968</v>
      </c>
      <c r="B94" s="58">
        <v>37969</v>
      </c>
      <c r="C94" s="53" t="s">
        <v>8</v>
      </c>
      <c r="D94" s="53" t="s">
        <v>153</v>
      </c>
      <c r="E94" s="52" t="s">
        <v>255</v>
      </c>
    </row>
    <row r="96" spans="1:5" ht="15">
      <c r="A96" s="58" t="s">
        <v>256</v>
      </c>
      <c r="B96" s="58" t="s">
        <v>256</v>
      </c>
      <c r="C96" s="53" t="s">
        <v>257</v>
      </c>
      <c r="D96" s="53" t="s">
        <v>240</v>
      </c>
      <c r="E96" s="52" t="s">
        <v>258</v>
      </c>
    </row>
    <row r="97" spans="1:5" ht="18.75" customHeight="1">
      <c r="A97" s="58">
        <v>38031</v>
      </c>
      <c r="B97" s="58">
        <v>38032</v>
      </c>
      <c r="C97" s="53" t="s">
        <v>259</v>
      </c>
      <c r="D97" s="53" t="s">
        <v>156</v>
      </c>
      <c r="E97" s="52" t="s">
        <v>192</v>
      </c>
    </row>
    <row r="98" spans="1:5" ht="15">
      <c r="A98" s="58">
        <v>38066</v>
      </c>
      <c r="B98" s="58">
        <v>38067</v>
      </c>
      <c r="C98" s="53" t="s">
        <v>178</v>
      </c>
      <c r="D98" s="53" t="s">
        <v>240</v>
      </c>
      <c r="E98" s="52" t="s">
        <v>255</v>
      </c>
    </row>
    <row r="99" spans="1:5" ht="15">
      <c r="A99" s="58">
        <v>38087</v>
      </c>
      <c r="B99" s="58">
        <v>38088</v>
      </c>
      <c r="C99" s="53" t="s">
        <v>260</v>
      </c>
      <c r="D99" s="53" t="s">
        <v>261</v>
      </c>
      <c r="E99" s="52" t="s">
        <v>185</v>
      </c>
    </row>
    <row r="100" spans="1:5" ht="15">
      <c r="A100" s="58">
        <v>38091</v>
      </c>
      <c r="B100" s="58">
        <v>38092</v>
      </c>
      <c r="C100" s="53" t="s">
        <v>262</v>
      </c>
      <c r="D100" s="53" t="s">
        <v>176</v>
      </c>
      <c r="E100" s="52" t="s">
        <v>151</v>
      </c>
    </row>
    <row r="101" spans="1:5" ht="15">
      <c r="A101" s="58">
        <v>38121</v>
      </c>
      <c r="B101" s="58">
        <v>38122</v>
      </c>
      <c r="C101" s="53" t="s">
        <v>263</v>
      </c>
      <c r="D101" s="53" t="s">
        <v>7</v>
      </c>
      <c r="E101" s="52" t="s">
        <v>264</v>
      </c>
    </row>
    <row r="102" spans="1:5" ht="15">
      <c r="A102" s="58">
        <v>38150</v>
      </c>
      <c r="B102" s="58">
        <v>38151</v>
      </c>
      <c r="C102" s="53" t="s">
        <v>265</v>
      </c>
      <c r="D102" s="53" t="s">
        <v>150</v>
      </c>
      <c r="E102" s="52" t="s">
        <v>266</v>
      </c>
    </row>
    <row r="103" spans="1:5" ht="15">
      <c r="A103" s="58">
        <v>38179</v>
      </c>
      <c r="B103" s="58">
        <v>38185</v>
      </c>
      <c r="C103" s="53" t="s">
        <v>8</v>
      </c>
      <c r="D103" s="53" t="s">
        <v>165</v>
      </c>
      <c r="E103" s="52" t="s">
        <v>162</v>
      </c>
    </row>
    <row r="104" spans="1:5" ht="15">
      <c r="A104" s="58">
        <v>38217</v>
      </c>
      <c r="B104" s="58">
        <v>38224</v>
      </c>
      <c r="C104" s="53" t="s">
        <v>166</v>
      </c>
      <c r="D104" s="53" t="s">
        <v>267</v>
      </c>
      <c r="E104" s="52" t="s">
        <v>192</v>
      </c>
    </row>
    <row r="105" spans="1:5" ht="15">
      <c r="A105" s="58">
        <v>38233</v>
      </c>
      <c r="B105" s="58">
        <v>38236</v>
      </c>
      <c r="C105" s="53" t="s">
        <v>268</v>
      </c>
      <c r="D105" s="53" t="s">
        <v>269</v>
      </c>
      <c r="E105" s="52" t="s">
        <v>258</v>
      </c>
    </row>
    <row r="106" spans="1:5" ht="15">
      <c r="A106" s="58">
        <v>38283</v>
      </c>
      <c r="B106" s="58">
        <v>38284</v>
      </c>
      <c r="C106" s="53" t="s">
        <v>270</v>
      </c>
      <c r="D106" s="53" t="s">
        <v>150</v>
      </c>
      <c r="E106" s="52" t="s">
        <v>254</v>
      </c>
    </row>
    <row r="107" spans="1:5" ht="15">
      <c r="A107" s="58">
        <v>38311</v>
      </c>
      <c r="B107" s="58">
        <v>38312</v>
      </c>
      <c r="C107" s="53" t="s">
        <v>271</v>
      </c>
      <c r="D107" s="53" t="s">
        <v>240</v>
      </c>
      <c r="E107" s="52" t="s">
        <v>258</v>
      </c>
    </row>
    <row r="108" spans="1:5" ht="15">
      <c r="A108" s="58">
        <v>38332</v>
      </c>
      <c r="B108" s="58">
        <v>38333</v>
      </c>
      <c r="C108" s="53" t="s">
        <v>8</v>
      </c>
      <c r="D108" s="53" t="s">
        <v>153</v>
      </c>
      <c r="E108" s="52" t="s">
        <v>255</v>
      </c>
    </row>
    <row r="110" spans="1:5" ht="15">
      <c r="A110" s="58">
        <v>38360</v>
      </c>
      <c r="B110" s="58">
        <v>38361</v>
      </c>
      <c r="C110" s="53" t="s">
        <v>272</v>
      </c>
      <c r="D110" s="53" t="s">
        <v>240</v>
      </c>
      <c r="E110" s="52" t="s">
        <v>273</v>
      </c>
    </row>
    <row r="111" spans="1:5" ht="15">
      <c r="A111" s="58">
        <v>38395</v>
      </c>
      <c r="B111" s="58">
        <v>38396</v>
      </c>
      <c r="C111" s="53" t="s">
        <v>155</v>
      </c>
      <c r="D111" s="53" t="s">
        <v>156</v>
      </c>
      <c r="E111" s="52" t="s">
        <v>229</v>
      </c>
    </row>
    <row r="112" spans="1:5" ht="15">
      <c r="A112" s="58">
        <v>38423</v>
      </c>
      <c r="B112" s="58">
        <v>38424</v>
      </c>
      <c r="C112" s="53" t="s">
        <v>274</v>
      </c>
      <c r="D112" s="53" t="s">
        <v>240</v>
      </c>
      <c r="E112" s="52" t="s">
        <v>275</v>
      </c>
    </row>
    <row r="113" spans="1:5" ht="15">
      <c r="A113" s="58">
        <v>38465</v>
      </c>
      <c r="B113" s="58">
        <v>38466</v>
      </c>
      <c r="C113" s="53" t="s">
        <v>276</v>
      </c>
      <c r="D113" s="53" t="s">
        <v>277</v>
      </c>
      <c r="E113" s="52" t="s">
        <v>278</v>
      </c>
    </row>
    <row r="114" spans="1:5" ht="15">
      <c r="A114" s="58">
        <v>38493</v>
      </c>
      <c r="B114" s="58">
        <v>38494</v>
      </c>
      <c r="C114" s="53" t="s">
        <v>279</v>
      </c>
      <c r="D114" s="53" t="s">
        <v>240</v>
      </c>
      <c r="E114" s="52" t="s">
        <v>280</v>
      </c>
    </row>
    <row r="115" spans="1:5" ht="15">
      <c r="A115" s="58">
        <v>38141</v>
      </c>
      <c r="B115" s="58">
        <v>38508</v>
      </c>
      <c r="C115" s="53" t="s">
        <v>7</v>
      </c>
      <c r="E115" s="52" t="s">
        <v>254</v>
      </c>
    </row>
    <row r="116" spans="1:5" ht="15">
      <c r="A116" s="58">
        <v>38520</v>
      </c>
      <c r="B116" s="58">
        <v>38522</v>
      </c>
      <c r="C116" s="53" t="s">
        <v>281</v>
      </c>
      <c r="D116" s="53" t="s">
        <v>282</v>
      </c>
      <c r="E116" s="52" t="s">
        <v>192</v>
      </c>
    </row>
    <row r="117" spans="1:5" ht="15">
      <c r="A117" s="58">
        <v>38543</v>
      </c>
      <c r="B117" s="58">
        <v>38549</v>
      </c>
      <c r="C117" s="53" t="s">
        <v>283</v>
      </c>
      <c r="E117" s="52" t="s">
        <v>162</v>
      </c>
    </row>
    <row r="118" spans="1:5" ht="15">
      <c r="A118" s="58">
        <v>38198</v>
      </c>
      <c r="B118" s="58">
        <v>38571</v>
      </c>
      <c r="C118" s="53" t="s">
        <v>284</v>
      </c>
      <c r="D118" s="53" t="s">
        <v>285</v>
      </c>
      <c r="E118" s="52" t="s">
        <v>237</v>
      </c>
    </row>
    <row r="119" spans="1:5" ht="15">
      <c r="A119" s="58">
        <v>38611</v>
      </c>
      <c r="B119" s="58">
        <v>38612</v>
      </c>
      <c r="C119" s="53" t="s">
        <v>286</v>
      </c>
      <c r="D119" s="53" t="s">
        <v>150</v>
      </c>
      <c r="E119" s="52" t="s">
        <v>189</v>
      </c>
    </row>
    <row r="120" spans="1:5" ht="30">
      <c r="A120" s="58" t="s">
        <v>287</v>
      </c>
      <c r="B120" s="58">
        <v>38641</v>
      </c>
      <c r="C120" s="53" t="s">
        <v>288</v>
      </c>
      <c r="D120" s="53" t="s">
        <v>240</v>
      </c>
      <c r="E120" s="52" t="s">
        <v>278</v>
      </c>
    </row>
    <row r="121" spans="1:5" ht="15">
      <c r="A121" s="58">
        <v>38668</v>
      </c>
      <c r="B121" s="58">
        <v>38669</v>
      </c>
      <c r="C121" s="53" t="s">
        <v>289</v>
      </c>
      <c r="D121" s="53" t="s">
        <v>290</v>
      </c>
      <c r="E121" s="54" t="s">
        <v>291</v>
      </c>
    </row>
    <row r="122" spans="1:5" ht="15">
      <c r="A122" s="58">
        <v>38696</v>
      </c>
      <c r="B122" s="58">
        <v>38697</v>
      </c>
      <c r="C122" s="53" t="s">
        <v>292</v>
      </c>
      <c r="D122" s="53" t="s">
        <v>153</v>
      </c>
      <c r="E122" s="52" t="s">
        <v>241</v>
      </c>
    </row>
    <row r="124" spans="1:5" ht="15">
      <c r="A124" s="58">
        <v>38738</v>
      </c>
      <c r="B124" s="58">
        <v>38739</v>
      </c>
      <c r="C124" s="53" t="s">
        <v>293</v>
      </c>
      <c r="D124" s="53" t="s">
        <v>156</v>
      </c>
      <c r="E124" s="52" t="s">
        <v>258</v>
      </c>
    </row>
    <row r="125" spans="1:5" ht="15">
      <c r="A125" s="58">
        <v>38766</v>
      </c>
      <c r="B125" s="58">
        <v>38767</v>
      </c>
      <c r="C125" s="53" t="s">
        <v>294</v>
      </c>
      <c r="D125" s="53" t="s">
        <v>295</v>
      </c>
      <c r="E125" s="52" t="s">
        <v>192</v>
      </c>
    </row>
    <row r="126" spans="1:5" ht="30">
      <c r="A126" s="58">
        <v>38787</v>
      </c>
      <c r="B126" s="58">
        <v>38788</v>
      </c>
      <c r="C126" s="53" t="s">
        <v>296</v>
      </c>
      <c r="D126" s="53" t="s">
        <v>240</v>
      </c>
      <c r="E126" s="52" t="s">
        <v>278</v>
      </c>
    </row>
    <row r="127" spans="1:5" ht="15">
      <c r="A127" s="58">
        <v>38829</v>
      </c>
      <c r="B127" s="58">
        <v>38830</v>
      </c>
      <c r="C127" s="53" t="s">
        <v>297</v>
      </c>
      <c r="D127" s="53" t="s">
        <v>277</v>
      </c>
      <c r="E127" s="54" t="s">
        <v>298</v>
      </c>
    </row>
    <row r="128" spans="1:5" ht="15">
      <c r="A128" s="58">
        <v>38857</v>
      </c>
      <c r="B128" s="58">
        <v>38858</v>
      </c>
      <c r="C128" s="53" t="s">
        <v>7</v>
      </c>
      <c r="E128" s="52" t="s">
        <v>254</v>
      </c>
    </row>
    <row r="129" spans="1:5" ht="15">
      <c r="A129" s="58">
        <v>38878</v>
      </c>
      <c r="B129" s="58">
        <v>38879</v>
      </c>
      <c r="C129" s="53" t="s">
        <v>299</v>
      </c>
      <c r="D129" s="53" t="s">
        <v>300</v>
      </c>
      <c r="E129" s="54" t="s">
        <v>301</v>
      </c>
    </row>
    <row r="130" spans="1:5" ht="15">
      <c r="A130" s="58">
        <v>38891</v>
      </c>
      <c r="B130" s="58">
        <v>38892</v>
      </c>
      <c r="C130" s="53" t="s">
        <v>302</v>
      </c>
      <c r="D130" s="53" t="s">
        <v>282</v>
      </c>
      <c r="E130" s="52" t="s">
        <v>303</v>
      </c>
    </row>
    <row r="131" spans="1:5" ht="15">
      <c r="A131" s="58" t="s">
        <v>304</v>
      </c>
      <c r="C131" s="53" t="s">
        <v>283</v>
      </c>
      <c r="E131" s="52" t="s">
        <v>305</v>
      </c>
    </row>
    <row r="132" spans="1:5" ht="15">
      <c r="A132" s="58">
        <v>38949</v>
      </c>
      <c r="B132" s="58">
        <v>38958</v>
      </c>
      <c r="C132" s="53" t="s">
        <v>306</v>
      </c>
      <c r="D132" s="53" t="s">
        <v>307</v>
      </c>
      <c r="E132" s="52" t="s">
        <v>192</v>
      </c>
    </row>
    <row r="133" spans="1:5" ht="15">
      <c r="A133" s="58">
        <v>38976</v>
      </c>
      <c r="B133" s="58">
        <v>38977</v>
      </c>
      <c r="C133" s="53" t="s">
        <v>308</v>
      </c>
      <c r="D133" s="53" t="s">
        <v>277</v>
      </c>
      <c r="E133" s="54" t="s">
        <v>275</v>
      </c>
    </row>
    <row r="134" spans="1:5" ht="30">
      <c r="A134" s="58">
        <v>38997</v>
      </c>
      <c r="C134" s="53" t="s">
        <v>309</v>
      </c>
      <c r="D134" s="53" t="s">
        <v>240</v>
      </c>
      <c r="E134" s="52" t="s">
        <v>278</v>
      </c>
    </row>
    <row r="135" spans="1:5" ht="15">
      <c r="A135" s="58">
        <v>39025</v>
      </c>
      <c r="B135" s="58">
        <v>39026</v>
      </c>
      <c r="C135" s="53" t="s">
        <v>310</v>
      </c>
      <c r="D135" s="53" t="s">
        <v>240</v>
      </c>
      <c r="E135" s="52" t="s">
        <v>278</v>
      </c>
    </row>
    <row r="136" spans="1:5" ht="15">
      <c r="A136" s="58">
        <v>39060</v>
      </c>
      <c r="B136" s="58">
        <v>39061</v>
      </c>
      <c r="C136" s="53" t="s">
        <v>311</v>
      </c>
      <c r="D136" s="53" t="s">
        <v>312</v>
      </c>
      <c r="E136" s="52" t="s">
        <v>301</v>
      </c>
    </row>
    <row r="137" spans="1:5" ht="42" customHeight="1">
      <c r="A137" s="58">
        <v>39102</v>
      </c>
      <c r="B137" s="58">
        <v>39103</v>
      </c>
      <c r="C137" s="53" t="s">
        <v>313</v>
      </c>
      <c r="D137" s="53" t="s">
        <v>314</v>
      </c>
      <c r="E137" s="53" t="s">
        <v>315</v>
      </c>
    </row>
    <row r="138" spans="1:5" ht="15">
      <c r="A138" s="58">
        <v>39130</v>
      </c>
      <c r="B138" s="58">
        <v>39131</v>
      </c>
      <c r="C138" s="53" t="s">
        <v>239</v>
      </c>
      <c r="D138" s="53" t="s">
        <v>316</v>
      </c>
      <c r="E138" s="52" t="s">
        <v>192</v>
      </c>
    </row>
    <row r="139" spans="1:5" ht="15">
      <c r="A139" s="58">
        <v>39151</v>
      </c>
      <c r="B139" s="58">
        <v>38787</v>
      </c>
      <c r="C139" s="53" t="s">
        <v>317</v>
      </c>
      <c r="D139" s="53" t="s">
        <v>277</v>
      </c>
      <c r="E139" s="52" t="s">
        <v>298</v>
      </c>
    </row>
    <row r="140" spans="1:5" ht="30">
      <c r="A140" s="58">
        <v>39193</v>
      </c>
      <c r="B140" s="58">
        <v>39194</v>
      </c>
      <c r="C140" s="53" t="s">
        <v>318</v>
      </c>
      <c r="D140" s="53" t="s">
        <v>319</v>
      </c>
      <c r="E140" s="52" t="s">
        <v>84</v>
      </c>
    </row>
    <row r="141" spans="1:5" ht="15">
      <c r="A141" s="58">
        <v>39220</v>
      </c>
      <c r="B141" s="58">
        <v>39223</v>
      </c>
      <c r="C141" s="53" t="s">
        <v>7</v>
      </c>
      <c r="E141" s="52" t="s">
        <v>278</v>
      </c>
    </row>
    <row r="142" spans="1:5" ht="15">
      <c r="A142" s="58">
        <v>39242</v>
      </c>
      <c r="B142" s="58">
        <v>39243</v>
      </c>
      <c r="C142" s="53" t="s">
        <v>320</v>
      </c>
      <c r="D142" s="53" t="s">
        <v>321</v>
      </c>
      <c r="E142" s="59" t="s">
        <v>322</v>
      </c>
    </row>
    <row r="143" spans="1:5" ht="15">
      <c r="A143" s="58">
        <v>39255</v>
      </c>
      <c r="B143" s="58">
        <v>39257</v>
      </c>
      <c r="C143" s="53" t="s">
        <v>323</v>
      </c>
      <c r="D143" s="53" t="s">
        <v>277</v>
      </c>
      <c r="E143" s="52" t="s">
        <v>324</v>
      </c>
    </row>
    <row r="144" spans="1:5" ht="15">
      <c r="A144" s="58">
        <v>39309</v>
      </c>
      <c r="B144" s="58">
        <v>39316</v>
      </c>
      <c r="C144" s="53" t="s">
        <v>325</v>
      </c>
      <c r="D144" s="53" t="s">
        <v>277</v>
      </c>
      <c r="E144" s="52" t="s">
        <v>192</v>
      </c>
    </row>
    <row r="145" spans="3:4" ht="30">
      <c r="C145" s="53" t="s">
        <v>326</v>
      </c>
      <c r="D145" s="53" t="s">
        <v>277</v>
      </c>
    </row>
    <row r="146" spans="1:5" ht="15">
      <c r="A146" s="58">
        <v>39311</v>
      </c>
      <c r="B146" s="58">
        <v>39313</v>
      </c>
      <c r="C146" s="53" t="s">
        <v>327</v>
      </c>
      <c r="D146" s="53" t="s">
        <v>277</v>
      </c>
      <c r="E146" s="52" t="s">
        <v>84</v>
      </c>
    </row>
    <row r="147" spans="1:5" ht="15">
      <c r="A147" s="58">
        <v>39347</v>
      </c>
      <c r="B147" s="58">
        <v>39348</v>
      </c>
      <c r="C147" s="53" t="s">
        <v>328</v>
      </c>
      <c r="D147" s="53" t="s">
        <v>277</v>
      </c>
      <c r="E147" s="52" t="s">
        <v>324</v>
      </c>
    </row>
    <row r="148" spans="1:5" ht="15">
      <c r="A148" s="58">
        <v>39375</v>
      </c>
      <c r="C148" s="53" t="s">
        <v>329</v>
      </c>
      <c r="D148" s="53" t="s">
        <v>277</v>
      </c>
      <c r="E148" s="52" t="s">
        <v>330</v>
      </c>
    </row>
    <row r="149" spans="1:3" ht="15">
      <c r="A149" s="58">
        <v>39403</v>
      </c>
      <c r="C149" s="53" t="s">
        <v>331</v>
      </c>
    </row>
    <row r="150" spans="3:4" ht="15">
      <c r="C150" s="53" t="s">
        <v>332</v>
      </c>
      <c r="D150" s="53" t="s">
        <v>240</v>
      </c>
    </row>
    <row r="151" spans="1:5" ht="15">
      <c r="A151" s="58" t="s">
        <v>333</v>
      </c>
      <c r="C151" s="53" t="s">
        <v>8</v>
      </c>
      <c r="D151" s="53" t="s">
        <v>153</v>
      </c>
      <c r="E151" s="52" t="s">
        <v>334</v>
      </c>
    </row>
    <row r="152" spans="1:5" ht="15">
      <c r="A152" s="58">
        <v>39459</v>
      </c>
      <c r="C152" s="53" t="s">
        <v>335</v>
      </c>
      <c r="D152" s="53" t="s">
        <v>336</v>
      </c>
      <c r="E152" s="52" t="s">
        <v>337</v>
      </c>
    </row>
    <row r="153" spans="1:5" ht="15">
      <c r="A153" s="58">
        <v>39494</v>
      </c>
      <c r="C153" s="53" t="s">
        <v>6</v>
      </c>
      <c r="D153" s="53" t="s">
        <v>240</v>
      </c>
      <c r="E153" s="52" t="s">
        <v>324</v>
      </c>
    </row>
    <row r="154" spans="1:5" ht="15">
      <c r="A154" s="58">
        <v>39516</v>
      </c>
      <c r="C154" s="53" t="s">
        <v>338</v>
      </c>
      <c r="D154" s="53" t="s">
        <v>277</v>
      </c>
      <c r="E154" s="52" t="s">
        <v>324</v>
      </c>
    </row>
    <row r="155" spans="1:5" ht="15">
      <c r="A155" s="58">
        <v>39550</v>
      </c>
      <c r="C155" s="53" t="s">
        <v>339</v>
      </c>
      <c r="D155" s="53" t="s">
        <v>340</v>
      </c>
      <c r="E155" s="52" t="s">
        <v>341</v>
      </c>
    </row>
    <row r="156" spans="1:5" ht="15">
      <c r="A156" s="58">
        <v>39557</v>
      </c>
      <c r="C156" s="53" t="s">
        <v>342</v>
      </c>
      <c r="D156" s="53" t="s">
        <v>321</v>
      </c>
      <c r="E156" s="52" t="s">
        <v>343</v>
      </c>
    </row>
    <row r="157" spans="3:5" ht="15">
      <c r="C157" s="53" t="s">
        <v>344</v>
      </c>
      <c r="D157" s="53" t="s">
        <v>345</v>
      </c>
      <c r="E157" s="52" t="s">
        <v>343</v>
      </c>
    </row>
    <row r="158" spans="1:5" ht="15">
      <c r="A158" s="58">
        <v>39585</v>
      </c>
      <c r="C158" s="53" t="s">
        <v>7</v>
      </c>
      <c r="D158" s="53" t="s">
        <v>7</v>
      </c>
      <c r="E158" s="52" t="s">
        <v>278</v>
      </c>
    </row>
    <row r="159" spans="1:5" ht="15">
      <c r="A159" s="58">
        <v>39606</v>
      </c>
      <c r="C159" s="53" t="s">
        <v>346</v>
      </c>
      <c r="D159" s="53" t="s">
        <v>347</v>
      </c>
      <c r="E159" s="52" t="s">
        <v>192</v>
      </c>
    </row>
    <row r="160" spans="1:5" ht="15">
      <c r="A160" s="58">
        <v>39642</v>
      </c>
      <c r="B160" s="58">
        <v>39642</v>
      </c>
      <c r="C160" s="53" t="s">
        <v>348</v>
      </c>
      <c r="E160" s="52" t="s">
        <v>349</v>
      </c>
    </row>
    <row r="161" spans="3:5" ht="15">
      <c r="C161" s="53" t="s">
        <v>350</v>
      </c>
      <c r="D161" s="53" t="s">
        <v>347</v>
      </c>
      <c r="E161" s="52" t="s">
        <v>192</v>
      </c>
    </row>
    <row r="162" spans="1:4" ht="15">
      <c r="A162" s="58">
        <v>39701</v>
      </c>
      <c r="B162" s="58">
        <v>39702</v>
      </c>
      <c r="C162" s="53" t="s">
        <v>351</v>
      </c>
      <c r="D162" s="53" t="s">
        <v>277</v>
      </c>
    </row>
    <row r="163" spans="1:5" ht="15">
      <c r="A163" s="58">
        <v>39739</v>
      </c>
      <c r="B163" s="58">
        <v>39740</v>
      </c>
      <c r="C163" s="53" t="s">
        <v>376</v>
      </c>
      <c r="D163" s="53" t="s">
        <v>277</v>
      </c>
      <c r="E163" s="52" t="s">
        <v>377</v>
      </c>
    </row>
    <row r="164" spans="1:5" ht="15">
      <c r="A164" s="58">
        <v>39767</v>
      </c>
      <c r="B164" s="58">
        <v>39768</v>
      </c>
      <c r="C164" s="53" t="s">
        <v>378</v>
      </c>
      <c r="D164" s="53" t="s">
        <v>345</v>
      </c>
      <c r="E164" s="52" t="s">
        <v>379</v>
      </c>
    </row>
    <row r="165" spans="1:5" ht="15">
      <c r="A165" s="58">
        <v>39795</v>
      </c>
      <c r="B165" s="58">
        <v>39796</v>
      </c>
      <c r="C165" s="53" t="s">
        <v>311</v>
      </c>
      <c r="D165" s="53" t="s">
        <v>380</v>
      </c>
      <c r="E165" s="52" t="s">
        <v>395</v>
      </c>
    </row>
    <row r="167" spans="1:5" ht="15">
      <c r="A167" s="58">
        <v>39823</v>
      </c>
      <c r="B167" s="58">
        <v>39824</v>
      </c>
      <c r="C167" s="53" t="s">
        <v>381</v>
      </c>
      <c r="D167" s="53" t="s">
        <v>336</v>
      </c>
      <c r="E167" s="52" t="s">
        <v>337</v>
      </c>
    </row>
    <row r="168" spans="1:5" ht="15">
      <c r="A168" s="58">
        <v>39851</v>
      </c>
      <c r="B168" s="58">
        <v>39852</v>
      </c>
      <c r="C168" s="53" t="s">
        <v>239</v>
      </c>
      <c r="D168" s="53" t="s">
        <v>316</v>
      </c>
      <c r="E168" s="52" t="s">
        <v>382</v>
      </c>
    </row>
    <row r="169" spans="1:5" ht="15">
      <c r="A169" s="58">
        <v>39879</v>
      </c>
      <c r="B169" s="58">
        <v>39880</v>
      </c>
      <c r="C169" s="53" t="s">
        <v>402</v>
      </c>
      <c r="D169" s="53" t="s">
        <v>277</v>
      </c>
      <c r="E169" s="52" t="s">
        <v>394</v>
      </c>
    </row>
    <row r="170" spans="1:5" ht="15">
      <c r="A170" s="58">
        <v>39914</v>
      </c>
      <c r="C170" s="53" t="s">
        <v>390</v>
      </c>
      <c r="D170" s="53" t="s">
        <v>391</v>
      </c>
      <c r="E170" s="52" t="s">
        <v>401</v>
      </c>
    </row>
    <row r="171" spans="1:5" ht="15">
      <c r="A171" s="58">
        <v>39921</v>
      </c>
      <c r="B171" s="58">
        <v>39922</v>
      </c>
      <c r="C171" s="53" t="s">
        <v>383</v>
      </c>
      <c r="D171" s="53" t="s">
        <v>384</v>
      </c>
      <c r="E171" s="47" t="s">
        <v>385</v>
      </c>
    </row>
    <row r="172" spans="1:5" ht="15">
      <c r="A172" s="58">
        <v>39948</v>
      </c>
      <c r="B172" s="58">
        <v>39950</v>
      </c>
      <c r="C172" s="53" t="s">
        <v>7</v>
      </c>
      <c r="D172" s="53" t="s">
        <v>7</v>
      </c>
      <c r="E172" s="52" t="s">
        <v>386</v>
      </c>
    </row>
    <row r="173" spans="1:4" ht="15">
      <c r="A173" s="58">
        <v>39986</v>
      </c>
      <c r="B173" s="58">
        <v>39987</v>
      </c>
      <c r="C173" s="53" t="s">
        <v>398</v>
      </c>
      <c r="D173" s="53" t="s">
        <v>277</v>
      </c>
    </row>
    <row r="174" spans="1:5" ht="15">
      <c r="A174" s="58">
        <v>39984</v>
      </c>
      <c r="B174" s="58">
        <v>39986</v>
      </c>
      <c r="C174" s="53" t="s">
        <v>396</v>
      </c>
      <c r="D174" s="53" t="s">
        <v>397</v>
      </c>
      <c r="E174" s="52" t="s">
        <v>337</v>
      </c>
    </row>
    <row r="175" spans="1:5" ht="30">
      <c r="A175" s="58">
        <v>40040</v>
      </c>
      <c r="B175" s="58">
        <v>40047</v>
      </c>
      <c r="C175" s="53" t="s">
        <v>399</v>
      </c>
      <c r="D175" s="53" t="s">
        <v>388</v>
      </c>
      <c r="E175" s="52" t="s">
        <v>400</v>
      </c>
    </row>
    <row r="176" spans="1:5" ht="15">
      <c r="A176" s="58">
        <v>40074</v>
      </c>
      <c r="B176" s="58">
        <v>40075</v>
      </c>
      <c r="C176" s="53" t="s">
        <v>389</v>
      </c>
      <c r="D176" s="53" t="s">
        <v>277</v>
      </c>
      <c r="E176" s="52" t="s">
        <v>387</v>
      </c>
    </row>
    <row r="177" spans="1:5" ht="15">
      <c r="A177" s="58">
        <v>40103</v>
      </c>
      <c r="B177" s="58">
        <v>40104</v>
      </c>
      <c r="C177" s="53" t="s">
        <v>432</v>
      </c>
      <c r="D177" s="53" t="s">
        <v>277</v>
      </c>
      <c r="E177" s="52" t="s">
        <v>278</v>
      </c>
    </row>
    <row r="178" spans="1:5" ht="15">
      <c r="A178" s="116">
        <v>40131</v>
      </c>
      <c r="B178" s="133" t="s">
        <v>443</v>
      </c>
      <c r="C178" s="54" t="s">
        <v>196</v>
      </c>
      <c r="D178" s="53" t="s">
        <v>444</v>
      </c>
      <c r="E178" s="52" t="s">
        <v>445</v>
      </c>
    </row>
    <row r="179" spans="1:5" ht="15">
      <c r="A179" s="116">
        <v>40159</v>
      </c>
      <c r="B179" s="117">
        <v>40160</v>
      </c>
      <c r="C179" s="118" t="s">
        <v>311</v>
      </c>
      <c r="D179" s="53" t="s">
        <v>380</v>
      </c>
      <c r="E179" s="69" t="s">
        <v>115</v>
      </c>
    </row>
    <row r="180" spans="1:5" ht="15">
      <c r="A180" s="116"/>
      <c r="B180" s="117"/>
      <c r="C180" s="118"/>
      <c r="E180" s="69"/>
    </row>
    <row r="181" spans="1:5" ht="15">
      <c r="A181" s="58">
        <v>40187</v>
      </c>
      <c r="B181" s="58">
        <v>40188</v>
      </c>
      <c r="C181" s="53" t="s">
        <v>191</v>
      </c>
      <c r="D181" s="53" t="s">
        <v>446</v>
      </c>
      <c r="E181" s="52" t="s">
        <v>394</v>
      </c>
    </row>
    <row r="182" spans="1:5" ht="15">
      <c r="A182" s="58">
        <v>40236</v>
      </c>
      <c r="B182" s="58">
        <v>40237</v>
      </c>
      <c r="C182" s="53" t="s">
        <v>447</v>
      </c>
      <c r="D182" s="53" t="s">
        <v>277</v>
      </c>
      <c r="E182" s="52" t="s">
        <v>400</v>
      </c>
    </row>
    <row r="183" spans="1:5" ht="15">
      <c r="A183" s="58">
        <v>40250</v>
      </c>
      <c r="B183" s="58">
        <v>40251</v>
      </c>
      <c r="C183" s="53" t="s">
        <v>174</v>
      </c>
      <c r="D183" s="53" t="s">
        <v>444</v>
      </c>
      <c r="E183" s="52" t="s">
        <v>457</v>
      </c>
    </row>
    <row r="184" spans="1:3" ht="15">
      <c r="A184" s="58">
        <v>39920</v>
      </c>
      <c r="B184" s="58">
        <v>40285</v>
      </c>
      <c r="C184" s="2" t="s">
        <v>463</v>
      </c>
    </row>
    <row r="185" spans="1:5" ht="15">
      <c r="A185" s="58">
        <v>40292</v>
      </c>
      <c r="B185" s="58">
        <v>40293</v>
      </c>
      <c r="C185" s="53" t="s">
        <v>448</v>
      </c>
      <c r="D185" s="53" t="s">
        <v>321</v>
      </c>
      <c r="E185" s="52" t="s">
        <v>449</v>
      </c>
    </row>
    <row r="186" spans="1:5" ht="15">
      <c r="A186" s="58">
        <v>40312</v>
      </c>
      <c r="B186" s="58">
        <v>40314</v>
      </c>
      <c r="C186" s="53" t="s">
        <v>7</v>
      </c>
      <c r="D186" s="53" t="s">
        <v>277</v>
      </c>
      <c r="E186" s="52" t="s">
        <v>459</v>
      </c>
    </row>
    <row r="187" spans="1:4" ht="15">
      <c r="A187" s="58">
        <v>40334</v>
      </c>
      <c r="B187" s="58">
        <v>40335</v>
      </c>
      <c r="C187" s="53" t="s">
        <v>450</v>
      </c>
      <c r="D187" s="53" t="s">
        <v>397</v>
      </c>
    </row>
    <row r="188" spans="1:5" ht="15">
      <c r="A188" s="58">
        <v>40354</v>
      </c>
      <c r="B188" s="58">
        <v>40356</v>
      </c>
      <c r="C188" s="53" t="s">
        <v>451</v>
      </c>
      <c r="D188" s="53" t="s">
        <v>444</v>
      </c>
      <c r="E188" s="52" t="s">
        <v>278</v>
      </c>
    </row>
    <row r="189" spans="1:5" ht="15">
      <c r="A189" s="58">
        <v>40404</v>
      </c>
      <c r="B189" s="58">
        <v>40412</v>
      </c>
      <c r="C189" s="53" t="s">
        <v>452</v>
      </c>
      <c r="D189" s="53" t="s">
        <v>453</v>
      </c>
      <c r="E189" s="52" t="s">
        <v>488</v>
      </c>
    </row>
    <row r="190" spans="1:5" ht="15">
      <c r="A190" s="58">
        <v>40439</v>
      </c>
      <c r="B190" s="58">
        <v>40409</v>
      </c>
      <c r="C190" s="53" t="s">
        <v>454</v>
      </c>
      <c r="D190" s="53" t="s">
        <v>277</v>
      </c>
      <c r="E190" s="52" t="s">
        <v>455</v>
      </c>
    </row>
    <row r="191" spans="1:5" ht="30">
      <c r="A191" s="58">
        <v>40453</v>
      </c>
      <c r="B191" s="58">
        <v>40453</v>
      </c>
      <c r="C191" s="53" t="s">
        <v>489</v>
      </c>
      <c r="D191" s="53" t="s">
        <v>490</v>
      </c>
      <c r="E191" s="52" t="s">
        <v>491</v>
      </c>
    </row>
    <row r="192" spans="1:5" ht="30">
      <c r="A192" s="58">
        <v>40460</v>
      </c>
      <c r="B192" s="58">
        <v>40461</v>
      </c>
      <c r="C192" s="53" t="s">
        <v>492</v>
      </c>
      <c r="D192" s="53" t="s">
        <v>321</v>
      </c>
      <c r="E192" s="52" t="s">
        <v>491</v>
      </c>
    </row>
    <row r="193" spans="1:5" ht="30">
      <c r="A193" s="58">
        <v>40495</v>
      </c>
      <c r="B193" s="58">
        <v>40496</v>
      </c>
      <c r="C193" s="53" t="s">
        <v>493</v>
      </c>
      <c r="D193" s="53" t="s">
        <v>444</v>
      </c>
      <c r="E193" s="52" t="s">
        <v>494</v>
      </c>
    </row>
    <row r="194" spans="1:5" ht="15">
      <c r="A194" s="58">
        <v>40523</v>
      </c>
      <c r="B194" s="58">
        <v>40524</v>
      </c>
      <c r="C194" s="53" t="s">
        <v>311</v>
      </c>
      <c r="D194" s="53" t="s">
        <v>380</v>
      </c>
      <c r="E194" s="52" t="s">
        <v>449</v>
      </c>
    </row>
    <row r="195" spans="1:5" ht="15">
      <c r="A195" s="58">
        <v>40564</v>
      </c>
      <c r="B195" s="58">
        <v>40566</v>
      </c>
      <c r="C195" s="53" t="s">
        <v>495</v>
      </c>
      <c r="D195" s="53" t="s">
        <v>496</v>
      </c>
      <c r="E195" s="52" t="s">
        <v>278</v>
      </c>
    </row>
    <row r="196" spans="1:5" ht="15">
      <c r="A196" s="58">
        <v>40221</v>
      </c>
      <c r="B196" s="58">
        <v>40587</v>
      </c>
      <c r="C196" s="53" t="s">
        <v>497</v>
      </c>
      <c r="D196" s="53" t="s">
        <v>380</v>
      </c>
      <c r="E196" s="52" t="s">
        <v>301</v>
      </c>
    </row>
    <row r="197" spans="1:5" ht="15">
      <c r="A197" s="58">
        <v>40614</v>
      </c>
      <c r="B197" s="58">
        <v>40615</v>
      </c>
      <c r="C197" s="53" t="s">
        <v>498</v>
      </c>
      <c r="D197" s="53" t="s">
        <v>380</v>
      </c>
      <c r="E197" s="52" t="s">
        <v>499</v>
      </c>
    </row>
    <row r="198" spans="1:5" ht="15">
      <c r="A198" s="58">
        <v>40663</v>
      </c>
      <c r="B198" s="58">
        <v>40664</v>
      </c>
      <c r="C198" s="53" t="s">
        <v>500</v>
      </c>
      <c r="D198" s="53" t="s">
        <v>380</v>
      </c>
      <c r="E198" s="52" t="s">
        <v>501</v>
      </c>
    </row>
    <row r="199" spans="1:5" ht="15">
      <c r="A199" s="58">
        <v>40683</v>
      </c>
      <c r="B199" s="58">
        <v>40685</v>
      </c>
      <c r="C199" s="53" t="s">
        <v>502</v>
      </c>
      <c r="D199" s="53" t="s">
        <v>380</v>
      </c>
      <c r="E199" s="52" t="s">
        <v>503</v>
      </c>
    </row>
    <row r="200" spans="1:5" ht="15">
      <c r="A200" s="58">
        <v>40698</v>
      </c>
      <c r="B200" s="58">
        <v>40699</v>
      </c>
      <c r="C200" s="53" t="s">
        <v>504</v>
      </c>
      <c r="D200" s="53" t="s">
        <v>277</v>
      </c>
      <c r="E200" s="52" t="s">
        <v>488</v>
      </c>
    </row>
    <row r="201" spans="1:5" ht="15">
      <c r="A201" s="58">
        <v>40718</v>
      </c>
      <c r="B201" s="58">
        <v>40720</v>
      </c>
      <c r="C201" s="53" t="s">
        <v>505</v>
      </c>
      <c r="D201" s="53" t="s">
        <v>277</v>
      </c>
      <c r="E201" s="52" t="s">
        <v>506</v>
      </c>
    </row>
    <row r="202" spans="1:5" ht="15">
      <c r="A202" s="58">
        <v>40734</v>
      </c>
      <c r="B202" s="58">
        <v>40740</v>
      </c>
      <c r="C202" s="53" t="s">
        <v>311</v>
      </c>
      <c r="D202" s="53" t="s">
        <v>165</v>
      </c>
      <c r="E202" s="52" t="s">
        <v>162</v>
      </c>
    </row>
    <row r="203" spans="1:5" ht="15">
      <c r="A203" s="58">
        <v>40768</v>
      </c>
      <c r="B203" s="58">
        <v>40776</v>
      </c>
      <c r="C203" s="53" t="s">
        <v>507</v>
      </c>
      <c r="D203" s="53" t="s">
        <v>285</v>
      </c>
      <c r="E203" s="52" t="s">
        <v>508</v>
      </c>
    </row>
    <row r="204" spans="1:5" ht="15">
      <c r="A204" s="58">
        <v>40810</v>
      </c>
      <c r="B204" s="58">
        <v>40811</v>
      </c>
      <c r="C204" s="53" t="s">
        <v>509</v>
      </c>
      <c r="D204" s="53" t="s">
        <v>277</v>
      </c>
      <c r="E204" s="52" t="s">
        <v>510</v>
      </c>
    </row>
    <row r="205" spans="1:5" ht="15">
      <c r="A205" s="58">
        <v>40831</v>
      </c>
      <c r="B205" s="58">
        <v>40832</v>
      </c>
      <c r="C205" s="53" t="s">
        <v>511</v>
      </c>
      <c r="D205" s="53" t="s">
        <v>277</v>
      </c>
      <c r="E205" s="52" t="s">
        <v>478</v>
      </c>
    </row>
    <row r="206" spans="1:5" ht="15">
      <c r="A206" s="58">
        <v>40859</v>
      </c>
      <c r="B206" s="58">
        <v>40860</v>
      </c>
      <c r="C206" s="53" t="s">
        <v>512</v>
      </c>
      <c r="D206" s="53" t="s">
        <v>380</v>
      </c>
      <c r="E206" s="52" t="s">
        <v>387</v>
      </c>
    </row>
    <row r="207" spans="1:5" ht="15">
      <c r="A207" s="58">
        <v>40880</v>
      </c>
      <c r="B207" s="58">
        <v>40881</v>
      </c>
      <c r="C207" s="53" t="s">
        <v>311</v>
      </c>
      <c r="D207" s="53" t="s">
        <v>380</v>
      </c>
      <c r="E207" s="52" t="s">
        <v>513</v>
      </c>
    </row>
    <row r="208" spans="1:5" ht="15">
      <c r="A208" s="58">
        <v>40922</v>
      </c>
      <c r="B208" s="58">
        <v>40923</v>
      </c>
      <c r="C208" s="53" t="s">
        <v>514</v>
      </c>
      <c r="D208" s="53" t="s">
        <v>380</v>
      </c>
      <c r="E208" s="52" t="s">
        <v>334</v>
      </c>
    </row>
    <row r="209" spans="1:5" ht="15">
      <c r="A209" s="58">
        <v>40950</v>
      </c>
      <c r="B209" s="58">
        <v>40951</v>
      </c>
      <c r="C209" s="53" t="s">
        <v>515</v>
      </c>
      <c r="D209" s="53" t="s">
        <v>380</v>
      </c>
      <c r="E209" s="52" t="s">
        <v>301</v>
      </c>
    </row>
    <row r="210" spans="1:5" ht="30">
      <c r="A210" s="58">
        <v>40978</v>
      </c>
      <c r="B210" s="58">
        <v>40980</v>
      </c>
      <c r="C210" s="53" t="s">
        <v>516</v>
      </c>
      <c r="D210" s="53" t="s">
        <v>380</v>
      </c>
      <c r="E210" s="52" t="s">
        <v>517</v>
      </c>
    </row>
    <row r="211" spans="1:5" ht="15">
      <c r="A211" s="58">
        <v>41027</v>
      </c>
      <c r="B211" s="58">
        <v>41028</v>
      </c>
      <c r="C211" s="53" t="s">
        <v>518</v>
      </c>
      <c r="D211" s="53" t="s">
        <v>321</v>
      </c>
      <c r="E211" s="52" t="s">
        <v>519</v>
      </c>
    </row>
    <row r="212" spans="1:5" ht="15">
      <c r="A212" s="58">
        <v>41047</v>
      </c>
      <c r="B212" s="58">
        <v>41049</v>
      </c>
      <c r="C212" s="53" t="s">
        <v>520</v>
      </c>
      <c r="D212" s="53" t="s">
        <v>7</v>
      </c>
      <c r="E212" s="52" t="s">
        <v>521</v>
      </c>
    </row>
    <row r="213" spans="1:5" ht="15">
      <c r="A213" s="58">
        <v>41062</v>
      </c>
      <c r="B213" s="58">
        <v>41063</v>
      </c>
      <c r="C213" s="53" t="s">
        <v>346</v>
      </c>
      <c r="D213" s="53" t="s">
        <v>522</v>
      </c>
      <c r="E213" s="52" t="s">
        <v>503</v>
      </c>
    </row>
    <row r="214" spans="1:5" ht="15">
      <c r="A214" s="58">
        <v>41082</v>
      </c>
      <c r="B214" s="58">
        <v>41084</v>
      </c>
      <c r="C214" s="53" t="s">
        <v>451</v>
      </c>
      <c r="D214" s="53" t="s">
        <v>380</v>
      </c>
      <c r="E214" s="52" t="s">
        <v>501</v>
      </c>
    </row>
    <row r="215" spans="1:5" ht="15">
      <c r="A215" s="58">
        <v>41098</v>
      </c>
      <c r="B215" s="58">
        <v>41104</v>
      </c>
      <c r="C215" s="53" t="s">
        <v>8</v>
      </c>
      <c r="D215" s="53" t="s">
        <v>380</v>
      </c>
      <c r="E215" s="52" t="s">
        <v>162</v>
      </c>
    </row>
    <row r="216" spans="1:5" ht="15">
      <c r="A216" s="58">
        <v>41143</v>
      </c>
      <c r="B216" s="58">
        <v>41150</v>
      </c>
      <c r="C216" s="53" t="s">
        <v>523</v>
      </c>
      <c r="D216" s="53" t="s">
        <v>524</v>
      </c>
      <c r="E216" s="52" t="s">
        <v>488</v>
      </c>
    </row>
    <row r="218" spans="1:5" ht="15">
      <c r="A218" s="131">
        <v>41174</v>
      </c>
      <c r="B218" s="131">
        <v>41175</v>
      </c>
      <c r="C218" s="130" t="s">
        <v>526</v>
      </c>
      <c r="D218" s="130" t="s">
        <v>525</v>
      </c>
      <c r="E218" s="130" t="s">
        <v>527</v>
      </c>
    </row>
    <row r="219" spans="1:5" ht="15">
      <c r="A219" s="131">
        <v>41202</v>
      </c>
      <c r="B219" s="131">
        <v>41203</v>
      </c>
      <c r="C219" s="130" t="s">
        <v>528</v>
      </c>
      <c r="D219" s="130" t="s">
        <v>525</v>
      </c>
      <c r="E219" s="130" t="s">
        <v>529</v>
      </c>
    </row>
    <row r="220" spans="1:5" ht="15">
      <c r="A220" s="131">
        <v>41230</v>
      </c>
      <c r="B220" s="131">
        <v>41231</v>
      </c>
      <c r="C220" s="130" t="s">
        <v>530</v>
      </c>
      <c r="D220" s="130" t="s">
        <v>444</v>
      </c>
      <c r="E220" s="130" t="s">
        <v>513</v>
      </c>
    </row>
    <row r="221" spans="1:5" ht="57" customHeight="1">
      <c r="A221" s="142">
        <v>41244</v>
      </c>
      <c r="B221" s="142">
        <v>41245</v>
      </c>
      <c r="C221" s="141" t="s">
        <v>8</v>
      </c>
      <c r="D221" s="141" t="s">
        <v>531</v>
      </c>
      <c r="E221" s="141" t="s">
        <v>532</v>
      </c>
    </row>
    <row r="222" spans="1:5" ht="15">
      <c r="A222" s="142"/>
      <c r="B222" s="142"/>
      <c r="C222" s="141"/>
      <c r="D222" s="141"/>
      <c r="E222" s="141"/>
    </row>
    <row r="223" spans="1:5" ht="15">
      <c r="A223" s="131">
        <v>40920</v>
      </c>
      <c r="B223" s="131">
        <v>40921</v>
      </c>
      <c r="C223" s="130" t="s">
        <v>173</v>
      </c>
      <c r="D223" s="130" t="s">
        <v>533</v>
      </c>
      <c r="E223" s="130" t="s">
        <v>534</v>
      </c>
    </row>
    <row r="224" spans="1:5" ht="30">
      <c r="A224" s="131">
        <v>40948</v>
      </c>
      <c r="B224" s="131">
        <v>40949</v>
      </c>
      <c r="C224" s="130" t="s">
        <v>536</v>
      </c>
      <c r="D224" s="130" t="s">
        <v>535</v>
      </c>
      <c r="E224" s="130" t="s">
        <v>537</v>
      </c>
    </row>
    <row r="225" spans="1:5" ht="30">
      <c r="A225" s="131">
        <v>40991</v>
      </c>
      <c r="B225" s="131">
        <v>40992</v>
      </c>
      <c r="C225" s="130" t="s">
        <v>538</v>
      </c>
      <c r="D225" s="130" t="s">
        <v>444</v>
      </c>
      <c r="E225" s="130" t="s">
        <v>501</v>
      </c>
    </row>
    <row r="226" spans="1:5" ht="15">
      <c r="A226" s="131">
        <v>41005</v>
      </c>
      <c r="B226" s="131">
        <v>41005</v>
      </c>
      <c r="C226" s="130" t="s">
        <v>540</v>
      </c>
      <c r="D226" s="130" t="s">
        <v>539</v>
      </c>
      <c r="E226" s="130" t="s">
        <v>506</v>
      </c>
    </row>
    <row r="227" spans="1:5" ht="15">
      <c r="A227" s="131">
        <v>41023</v>
      </c>
      <c r="B227" s="131">
        <v>41024</v>
      </c>
      <c r="C227" s="130" t="s">
        <v>542</v>
      </c>
      <c r="D227" s="130" t="s">
        <v>541</v>
      </c>
      <c r="E227" s="130" t="s">
        <v>506</v>
      </c>
    </row>
    <row r="228" spans="1:5" ht="30">
      <c r="A228" s="131">
        <v>41046</v>
      </c>
      <c r="B228" s="131">
        <v>41047</v>
      </c>
      <c r="C228" s="130" t="s">
        <v>544</v>
      </c>
      <c r="D228" s="130" t="s">
        <v>543</v>
      </c>
      <c r="E228" s="130" t="s">
        <v>545</v>
      </c>
    </row>
    <row r="229" spans="1:5" ht="30">
      <c r="A229" s="131">
        <v>41068</v>
      </c>
      <c r="B229" s="131">
        <v>41069</v>
      </c>
      <c r="C229" s="130" t="s">
        <v>547</v>
      </c>
      <c r="D229" s="130" t="s">
        <v>546</v>
      </c>
      <c r="E229" s="130" t="s">
        <v>324</v>
      </c>
    </row>
    <row r="230" spans="1:5" ht="30">
      <c r="A230" s="131">
        <v>41097</v>
      </c>
      <c r="B230" s="131">
        <v>41103</v>
      </c>
      <c r="C230" s="130" t="s">
        <v>8</v>
      </c>
      <c r="D230" s="130" t="s">
        <v>549</v>
      </c>
      <c r="E230" s="130" t="s">
        <v>550</v>
      </c>
    </row>
    <row r="231" spans="1:5" ht="43.5" customHeight="1">
      <c r="A231" s="131">
        <v>41116</v>
      </c>
      <c r="B231" s="131">
        <v>41118</v>
      </c>
      <c r="C231" s="130" t="s">
        <v>548</v>
      </c>
      <c r="D231" s="130" t="s">
        <v>525</v>
      </c>
      <c r="E231" s="130" t="s">
        <v>555</v>
      </c>
    </row>
    <row r="232" spans="1:5" ht="60">
      <c r="A232" s="131">
        <v>41138</v>
      </c>
      <c r="B232" s="131">
        <v>41145</v>
      </c>
      <c r="C232" s="130" t="s">
        <v>552</v>
      </c>
      <c r="D232" s="130" t="s">
        <v>551</v>
      </c>
      <c r="E232" s="130" t="s">
        <v>519</v>
      </c>
    </row>
    <row r="233" spans="1:5" ht="15">
      <c r="A233" s="131">
        <v>41173</v>
      </c>
      <c r="B233" s="131">
        <v>41174</v>
      </c>
      <c r="C233" s="130" t="s">
        <v>553</v>
      </c>
      <c r="D233" s="130" t="s">
        <v>525</v>
      </c>
      <c r="E233" s="130" t="s">
        <v>554</v>
      </c>
    </row>
  </sheetData>
  <sheetProtection/>
  <mergeCells count="5">
    <mergeCell ref="E221:E222"/>
    <mergeCell ref="A221:A222"/>
    <mergeCell ref="B221:B222"/>
    <mergeCell ref="C221:C222"/>
    <mergeCell ref="D221:D222"/>
  </mergeCells>
  <printOptions gridLines="1" horizontalCentered="1"/>
  <pageMargins left="0.5" right="0.25" top="0.5" bottom="0.8" header="0.5118055555555556" footer="0.5"/>
  <pageSetup orientation="portrait" r:id="rId1"/>
  <headerFooter alignWithMargins="0">
    <oddFooter>&amp;L&amp;"Geneva,Regular"&amp;F&amp;A&amp;C&amp;"Geneva,Regular"Outing Destinations&amp;R&amp;"Geneva,Regular"&amp;D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2" ySplit="4" topLeftCell="E5" activePane="bottomRight" state="frozen"/>
      <selection pane="topLeft" activeCell="C1" sqref="C1"/>
      <selection pane="topRight" activeCell="D1" sqref="D1"/>
      <selection pane="bottomLeft" activeCell="C41" sqref="C41"/>
      <selection pane="bottomRight" activeCell="A1" sqref="A1:O1"/>
    </sheetView>
  </sheetViews>
  <sheetFormatPr defaultColWidth="9.140625" defaultRowHeight="12.75"/>
  <cols>
    <col min="1" max="1" width="2.7109375" style="0" bestFit="1" customWidth="1"/>
    <col min="2" max="2" width="29.140625" style="0" customWidth="1"/>
    <col min="3" max="4" width="8.421875" style="0" customWidth="1"/>
    <col min="5" max="5" width="8.421875" style="65" customWidth="1"/>
    <col min="6" max="6" width="10.8515625" style="65" customWidth="1"/>
    <col min="7" max="9" width="10.28125" style="100" customWidth="1"/>
    <col min="10" max="10" width="10.140625" style="65" customWidth="1"/>
    <col min="11" max="11" width="9.140625" style="65" customWidth="1"/>
    <col min="12" max="12" width="9.7109375" style="100" customWidth="1"/>
    <col min="13" max="14" width="9.140625" style="65" customWidth="1"/>
  </cols>
  <sheetData>
    <row r="1" spans="1:15" ht="30.75" customHeight="1">
      <c r="A1" s="143" t="s">
        <v>352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5" ht="17.25">
      <c r="A2" s="60"/>
      <c r="B2" s="5">
        <v>2009</v>
      </c>
      <c r="C2" s="60"/>
      <c r="D2" s="60"/>
      <c r="E2" s="73"/>
    </row>
    <row r="3" spans="1:14" s="81" customFormat="1" ht="51" customHeight="1">
      <c r="A3" s="61"/>
      <c r="B3" s="7" t="s">
        <v>0</v>
      </c>
      <c r="C3" s="89" t="s">
        <v>353</v>
      </c>
      <c r="D3" s="89"/>
      <c r="E3" s="90"/>
      <c r="F3" s="80"/>
      <c r="G3" s="101"/>
      <c r="H3" s="101"/>
      <c r="I3" s="101"/>
      <c r="J3" s="104"/>
      <c r="K3" s="80"/>
      <c r="L3" s="101"/>
      <c r="M3" s="80"/>
      <c r="N3" s="80"/>
    </row>
    <row r="4" spans="1:12" s="78" customFormat="1" ht="14.25">
      <c r="A4" s="119"/>
      <c r="B4" s="77"/>
      <c r="C4" s="77"/>
      <c r="D4" s="77"/>
      <c r="E4" s="77"/>
      <c r="H4" s="122"/>
      <c r="I4" s="122"/>
      <c r="J4" s="120"/>
      <c r="L4" s="100"/>
    </row>
    <row r="5" spans="1:17" ht="12.75">
      <c r="A5" s="92">
        <v>0</v>
      </c>
      <c r="B5" s="93" t="s">
        <v>10</v>
      </c>
      <c r="C5" s="94"/>
      <c r="D5" s="95"/>
      <c r="E5" s="96"/>
      <c r="F5" s="97"/>
      <c r="G5" s="102"/>
      <c r="H5" s="121"/>
      <c r="I5" s="121"/>
      <c r="J5" s="97"/>
      <c r="K5" s="97"/>
      <c r="L5" s="102"/>
      <c r="M5" s="97"/>
      <c r="N5" s="97"/>
      <c r="O5" s="98"/>
      <c r="P5" s="98"/>
      <c r="Q5" s="98"/>
    </row>
    <row r="6" spans="1:15" ht="12.75">
      <c r="A6" s="1">
        <f>A5+1</f>
        <v>1</v>
      </c>
      <c r="B6" s="22" t="s">
        <v>12</v>
      </c>
      <c r="C6" s="23" t="s">
        <v>13</v>
      </c>
      <c r="D6" s="23"/>
      <c r="E6" s="74"/>
      <c r="O6" s="88"/>
    </row>
    <row r="7" spans="1:15" ht="12.75">
      <c r="A7" s="1">
        <f aca="true" t="shared" si="0" ref="A7:A40">A6+1</f>
        <v>2</v>
      </c>
      <c r="B7" s="22" t="s">
        <v>14</v>
      </c>
      <c r="C7" s="21" t="s">
        <v>15</v>
      </c>
      <c r="D7" s="21"/>
      <c r="E7" s="75"/>
      <c r="O7" s="88"/>
    </row>
    <row r="8" spans="1:15" ht="12.75">
      <c r="A8" s="1">
        <f t="shared" si="0"/>
        <v>3</v>
      </c>
      <c r="B8" s="123" t="s">
        <v>468</v>
      </c>
      <c r="C8" s="21" t="s">
        <v>17</v>
      </c>
      <c r="D8" s="21"/>
      <c r="E8" s="75"/>
      <c r="O8" s="88"/>
    </row>
    <row r="9" spans="1:5" ht="12.75">
      <c r="A9" s="1">
        <f t="shared" si="0"/>
        <v>4</v>
      </c>
      <c r="B9" s="31" t="s">
        <v>370</v>
      </c>
      <c r="C9" s="21" t="s">
        <v>17</v>
      </c>
      <c r="D9" s="21"/>
      <c r="E9" s="75"/>
    </row>
    <row r="10" spans="1:16" ht="12.75">
      <c r="A10" s="1">
        <f t="shared" si="0"/>
        <v>5</v>
      </c>
      <c r="B10" s="2" t="s">
        <v>16</v>
      </c>
      <c r="C10" s="21" t="s">
        <v>15</v>
      </c>
      <c r="D10" s="21"/>
      <c r="E10" s="75"/>
      <c r="O10" s="88"/>
      <c r="P10" s="65"/>
    </row>
    <row r="11" spans="1:16" ht="12.75">
      <c r="A11" s="1">
        <f t="shared" si="0"/>
        <v>6</v>
      </c>
      <c r="B11" s="2" t="s">
        <v>18</v>
      </c>
      <c r="C11" s="21" t="s">
        <v>19</v>
      </c>
      <c r="D11" s="21"/>
      <c r="E11" s="75"/>
      <c r="O11" s="88"/>
      <c r="P11" s="65"/>
    </row>
    <row r="12" spans="1:15" ht="12.75">
      <c r="A12" s="1">
        <f t="shared" si="0"/>
        <v>7</v>
      </c>
      <c r="B12" s="2" t="s">
        <v>20</v>
      </c>
      <c r="C12" s="21" t="s">
        <v>21</v>
      </c>
      <c r="D12" s="21"/>
      <c r="E12" s="75"/>
      <c r="O12" s="88"/>
    </row>
    <row r="13" spans="1:15" ht="12.75">
      <c r="A13" s="1">
        <f t="shared" si="0"/>
        <v>8</v>
      </c>
      <c r="B13" s="69" t="s">
        <v>392</v>
      </c>
      <c r="C13" s="27" t="s">
        <v>17</v>
      </c>
      <c r="D13" s="27"/>
      <c r="E13" s="39"/>
      <c r="O13" s="88"/>
    </row>
    <row r="14" spans="1:16" ht="12.75">
      <c r="A14" s="1">
        <f t="shared" si="0"/>
        <v>9</v>
      </c>
      <c r="B14" s="69" t="s">
        <v>22</v>
      </c>
      <c r="C14" s="27" t="s">
        <v>13</v>
      </c>
      <c r="D14" s="27"/>
      <c r="E14" s="39"/>
      <c r="O14" s="88"/>
      <c r="P14" s="65"/>
    </row>
    <row r="15" spans="1:5" ht="12.75">
      <c r="A15" s="1">
        <f t="shared" si="0"/>
        <v>10</v>
      </c>
      <c r="B15" s="2" t="s">
        <v>23</v>
      </c>
      <c r="C15" s="27" t="s">
        <v>21</v>
      </c>
      <c r="D15" s="27"/>
      <c r="E15" s="39"/>
    </row>
    <row r="16" spans="1:15" ht="12.75">
      <c r="A16" s="1">
        <f t="shared" si="0"/>
        <v>11</v>
      </c>
      <c r="B16" s="2" t="s">
        <v>24</v>
      </c>
      <c r="C16" s="27" t="s">
        <v>17</v>
      </c>
      <c r="D16" s="27"/>
      <c r="E16" s="39"/>
      <c r="O16" s="88"/>
    </row>
    <row r="17" spans="1:15" ht="12.75">
      <c r="A17" s="1">
        <f t="shared" si="0"/>
        <v>12</v>
      </c>
      <c r="B17" s="2" t="s">
        <v>25</v>
      </c>
      <c r="C17" s="27" t="s">
        <v>15</v>
      </c>
      <c r="D17" s="27"/>
      <c r="E17" s="39"/>
      <c r="O17" s="88"/>
    </row>
    <row r="18" spans="1:15" ht="12.75">
      <c r="A18" s="1">
        <f t="shared" si="0"/>
        <v>13</v>
      </c>
      <c r="B18" s="2" t="s">
        <v>26</v>
      </c>
      <c r="C18" s="27" t="s">
        <v>13</v>
      </c>
      <c r="D18" s="27"/>
      <c r="E18" s="39"/>
      <c r="O18" s="88"/>
    </row>
    <row r="19" spans="1:16" ht="12.75">
      <c r="A19" s="1">
        <f t="shared" si="0"/>
        <v>14</v>
      </c>
      <c r="B19" s="2" t="s">
        <v>465</v>
      </c>
      <c r="C19" s="21" t="s">
        <v>15</v>
      </c>
      <c r="D19" s="27"/>
      <c r="E19" s="39"/>
      <c r="O19" s="88"/>
      <c r="P19" s="65"/>
    </row>
    <row r="20" spans="1:16" ht="12.75">
      <c r="A20" s="1">
        <f t="shared" si="0"/>
        <v>15</v>
      </c>
      <c r="B20" s="2" t="s">
        <v>28</v>
      </c>
      <c r="C20" s="27" t="s">
        <v>13</v>
      </c>
      <c r="D20" s="27"/>
      <c r="E20" s="39"/>
      <c r="O20" s="88"/>
      <c r="P20" s="65"/>
    </row>
    <row r="21" spans="1:16" ht="12.75">
      <c r="A21" s="1">
        <f t="shared" si="0"/>
        <v>16</v>
      </c>
      <c r="B21" s="2" t="s">
        <v>427</v>
      </c>
      <c r="C21" s="27" t="s">
        <v>17</v>
      </c>
      <c r="D21" s="21"/>
      <c r="E21" s="75"/>
      <c r="O21" s="88"/>
      <c r="P21" s="65"/>
    </row>
    <row r="22" spans="1:5" ht="12.75">
      <c r="A22" s="1">
        <f t="shared" si="0"/>
        <v>17</v>
      </c>
      <c r="B22" s="2" t="s">
        <v>29</v>
      </c>
      <c r="C22" s="29" t="s">
        <v>13</v>
      </c>
      <c r="D22" s="27"/>
      <c r="E22" s="39"/>
    </row>
    <row r="23" spans="1:5" ht="12.75">
      <c r="A23" s="1">
        <f t="shared" si="0"/>
        <v>18</v>
      </c>
      <c r="B23" s="30" t="s">
        <v>30</v>
      </c>
      <c r="C23" s="29" t="s">
        <v>21</v>
      </c>
      <c r="D23" s="27"/>
      <c r="E23" s="39"/>
    </row>
    <row r="24" spans="1:5" ht="12.75">
      <c r="A24" s="1">
        <f t="shared" si="0"/>
        <v>19</v>
      </c>
      <c r="B24" s="123" t="s">
        <v>469</v>
      </c>
      <c r="C24" s="29" t="s">
        <v>17</v>
      </c>
      <c r="D24" s="29"/>
      <c r="E24" s="39"/>
    </row>
    <row r="25" spans="1:5" ht="12.75">
      <c r="A25" s="1">
        <f t="shared" si="0"/>
        <v>20</v>
      </c>
      <c r="B25" s="2" t="s">
        <v>31</v>
      </c>
      <c r="C25" s="29" t="s">
        <v>21</v>
      </c>
      <c r="D25" s="29"/>
      <c r="E25" s="39"/>
    </row>
    <row r="26" spans="1:5" ht="12.75">
      <c r="A26" s="1">
        <f t="shared" si="0"/>
        <v>21</v>
      </c>
      <c r="B26" s="2" t="s">
        <v>466</v>
      </c>
      <c r="C26" s="21" t="s">
        <v>17</v>
      </c>
      <c r="D26" s="29"/>
      <c r="E26" s="39"/>
    </row>
    <row r="27" spans="1:5" ht="12.75">
      <c r="A27" s="1">
        <f t="shared" si="0"/>
        <v>22</v>
      </c>
      <c r="B27" s="30" t="s">
        <v>32</v>
      </c>
      <c r="C27" s="21" t="s">
        <v>13</v>
      </c>
      <c r="D27" s="21"/>
      <c r="E27" s="75"/>
    </row>
    <row r="28" spans="1:5" ht="12.75">
      <c r="A28" s="1">
        <f t="shared" si="0"/>
        <v>23</v>
      </c>
      <c r="B28" s="2" t="s">
        <v>33</v>
      </c>
      <c r="C28" s="21" t="s">
        <v>15</v>
      </c>
      <c r="D28" s="21"/>
      <c r="E28" s="75"/>
    </row>
    <row r="29" spans="1:5" ht="12.75">
      <c r="A29" s="1">
        <f t="shared" si="0"/>
        <v>24</v>
      </c>
      <c r="B29" s="2" t="s">
        <v>34</v>
      </c>
      <c r="C29" s="21" t="s">
        <v>19</v>
      </c>
      <c r="D29" s="21"/>
      <c r="E29" s="75"/>
    </row>
    <row r="30" spans="1:15" ht="12.75">
      <c r="A30" s="1">
        <f t="shared" si="0"/>
        <v>25</v>
      </c>
      <c r="B30" s="2" t="s">
        <v>35</v>
      </c>
      <c r="C30" s="21" t="s">
        <v>21</v>
      </c>
      <c r="D30" s="21"/>
      <c r="E30" s="75"/>
      <c r="O30" s="88"/>
    </row>
    <row r="31" spans="1:16" ht="12.75">
      <c r="A31" s="1">
        <f t="shared" si="0"/>
        <v>26</v>
      </c>
      <c r="B31" s="30" t="s">
        <v>36</v>
      </c>
      <c r="C31" s="21" t="s">
        <v>13</v>
      </c>
      <c r="D31" s="21"/>
      <c r="E31" s="75"/>
      <c r="O31" s="88"/>
      <c r="P31" s="65"/>
    </row>
    <row r="32" spans="1:16" ht="12.75">
      <c r="A32" s="1">
        <f t="shared" si="0"/>
        <v>27</v>
      </c>
      <c r="B32" s="30" t="s">
        <v>393</v>
      </c>
      <c r="C32" s="21" t="s">
        <v>13</v>
      </c>
      <c r="D32" s="21"/>
      <c r="E32" s="75"/>
      <c r="O32" s="88"/>
      <c r="P32" s="65"/>
    </row>
    <row r="33" spans="1:16" ht="12.75">
      <c r="A33" s="1">
        <f t="shared" si="0"/>
        <v>28</v>
      </c>
      <c r="B33" s="2" t="s">
        <v>37</v>
      </c>
      <c r="C33" s="21" t="s">
        <v>19</v>
      </c>
      <c r="D33" s="21"/>
      <c r="E33" s="75"/>
      <c r="O33" s="88"/>
      <c r="P33" s="65"/>
    </row>
    <row r="34" spans="1:16" ht="12.75">
      <c r="A34" s="1">
        <f t="shared" si="0"/>
        <v>29</v>
      </c>
      <c r="B34" s="2" t="s">
        <v>38</v>
      </c>
      <c r="C34" s="21" t="s">
        <v>21</v>
      </c>
      <c r="D34" s="21"/>
      <c r="E34" s="75"/>
      <c r="O34" s="88"/>
      <c r="P34" s="65"/>
    </row>
    <row r="35" spans="1:5" ht="12.75">
      <c r="A35" s="1">
        <f t="shared" si="0"/>
        <v>30</v>
      </c>
      <c r="B35" s="31" t="s">
        <v>39</v>
      </c>
      <c r="C35" s="32" t="s">
        <v>15</v>
      </c>
      <c r="D35" s="21"/>
      <c r="E35" s="75"/>
    </row>
    <row r="36" spans="1:5" ht="12.75">
      <c r="A36" s="1">
        <f t="shared" si="0"/>
        <v>31</v>
      </c>
      <c r="B36" s="124" t="s">
        <v>470</v>
      </c>
      <c r="C36" s="32" t="s">
        <v>17</v>
      </c>
      <c r="D36" s="21"/>
      <c r="E36" s="75"/>
    </row>
    <row r="37" spans="1:16" ht="12.75">
      <c r="A37" s="1">
        <f t="shared" si="0"/>
        <v>32</v>
      </c>
      <c r="B37" s="2" t="s">
        <v>40</v>
      </c>
      <c r="C37" s="21" t="s">
        <v>19</v>
      </c>
      <c r="D37" s="21"/>
      <c r="E37" s="75"/>
      <c r="P37" s="65"/>
    </row>
    <row r="38" spans="1:15" ht="12.75">
      <c r="A38" s="1">
        <f t="shared" si="0"/>
        <v>33</v>
      </c>
      <c r="B38" s="31" t="s">
        <v>467</v>
      </c>
      <c r="C38" s="21" t="s">
        <v>17</v>
      </c>
      <c r="D38" s="32"/>
      <c r="E38" s="76"/>
      <c r="J38" s="115"/>
      <c r="O38" s="88"/>
    </row>
    <row r="39" spans="1:16" ht="12.75">
      <c r="A39" s="1">
        <f t="shared" si="0"/>
        <v>34</v>
      </c>
      <c r="B39" s="31" t="s">
        <v>41</v>
      </c>
      <c r="C39" s="21" t="s">
        <v>17</v>
      </c>
      <c r="D39" s="32"/>
      <c r="E39" s="76"/>
      <c r="O39" s="88"/>
      <c r="P39" s="65"/>
    </row>
    <row r="40" spans="1:16" ht="12.75">
      <c r="A40" s="1">
        <f t="shared" si="0"/>
        <v>35</v>
      </c>
      <c r="B40" s="31" t="s">
        <v>471</v>
      </c>
      <c r="C40" s="29" t="s">
        <v>17</v>
      </c>
      <c r="D40" s="32"/>
      <c r="E40" s="76"/>
      <c r="O40" s="88"/>
      <c r="P40" s="65"/>
    </row>
    <row r="41" spans="1:15" ht="12.75">
      <c r="A41" s="1"/>
      <c r="B41" s="2"/>
      <c r="C41" s="21"/>
      <c r="D41" s="21"/>
      <c r="E41" s="75"/>
      <c r="O41" s="88"/>
    </row>
    <row r="42" spans="1:15" ht="12.75">
      <c r="A42" s="1"/>
      <c r="B42" s="33"/>
      <c r="C42" s="21"/>
      <c r="D42" s="21"/>
      <c r="E42" s="75"/>
      <c r="O42" s="88"/>
    </row>
    <row r="43" spans="1:16" ht="15">
      <c r="A43" s="1"/>
      <c r="B43" s="63" t="s">
        <v>354</v>
      </c>
      <c r="C43" s="21"/>
      <c r="D43" s="21"/>
      <c r="E43" s="75"/>
      <c r="O43" s="88"/>
      <c r="P43" s="65"/>
    </row>
    <row r="44" spans="1:16" ht="12.75">
      <c r="A44" s="1"/>
      <c r="B44" s="2"/>
      <c r="C44" s="21"/>
      <c r="D44" s="21"/>
      <c r="O44" s="88"/>
      <c r="P44" s="65"/>
    </row>
    <row r="45" spans="1:16" ht="12.75">
      <c r="A45" s="1"/>
      <c r="B45" s="2"/>
      <c r="C45" s="21"/>
      <c r="D45" s="21"/>
      <c r="O45" s="88"/>
      <c r="P45" s="65"/>
    </row>
    <row r="46" spans="1:16" ht="12.75">
      <c r="A46" s="1"/>
      <c r="B46" s="2"/>
      <c r="C46" s="62"/>
      <c r="D46" s="2"/>
      <c r="E46" s="2"/>
      <c r="F46" s="2"/>
      <c r="G46" s="103"/>
      <c r="H46" s="103"/>
      <c r="I46" s="103"/>
      <c r="J46" s="2"/>
      <c r="K46" s="2"/>
      <c r="L46" s="103"/>
      <c r="M46" s="2"/>
      <c r="N46" s="2"/>
      <c r="O46" s="2">
        <f>COUNT(O6:O44)</f>
        <v>0</v>
      </c>
      <c r="P46" s="2">
        <f>COUNT(P6:P44)</f>
        <v>0</v>
      </c>
    </row>
    <row r="48" ht="12.75">
      <c r="B48" s="2"/>
    </row>
    <row r="49" ht="12.75">
      <c r="B49" s="2"/>
    </row>
    <row r="50" spans="2:15" ht="12.75">
      <c r="B50" s="2"/>
      <c r="O50" s="88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spans="2:15" ht="12.75">
      <c r="B57" s="2"/>
      <c r="O57" s="88"/>
    </row>
    <row r="58" ht="12.75">
      <c r="B58" s="2"/>
    </row>
    <row r="59" ht="12.75">
      <c r="B59" s="2"/>
    </row>
    <row r="60" ht="12.75">
      <c r="B60" s="2"/>
    </row>
    <row r="61" ht="12.75">
      <c r="B61" s="2"/>
    </row>
  </sheetData>
  <sheetProtection/>
  <mergeCells count="1">
    <mergeCell ref="A1:O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mikec</dc:creator>
  <cp:keywords/>
  <dc:description/>
  <cp:lastModifiedBy>mikec</cp:lastModifiedBy>
  <cp:lastPrinted>2009-06-04T02:03:09Z</cp:lastPrinted>
  <dcterms:created xsi:type="dcterms:W3CDTF">2008-08-26T02:27:20Z</dcterms:created>
  <dcterms:modified xsi:type="dcterms:W3CDTF">2012-10-31T15:59:01Z</dcterms:modified>
  <cp:category/>
  <cp:version/>
  <cp:contentType/>
  <cp:contentStatus/>
</cp:coreProperties>
</file>